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 RPPS\"/>
    </mc:Choice>
  </mc:AlternateContent>
  <bookViews>
    <workbookView xWindow="360" yWindow="135" windowWidth="11340" windowHeight="6285"/>
  </bookViews>
  <sheets>
    <sheet name="PMP" sheetId="3" r:id="rId1"/>
    <sheet name="Balanço Patrimonial" sheetId="2" r:id="rId2"/>
  </sheets>
  <definedNames>
    <definedName name="_xlnm.Print_Area" localSheetId="0">PMP!$A$1:$E$163</definedName>
  </definedNames>
  <calcPr calcId="152511"/>
</workbook>
</file>

<file path=xl/calcChain.xml><?xml version="1.0" encoding="utf-8"?>
<calcChain xmlns="http://schemas.openxmlformats.org/spreadsheetml/2006/main">
  <c r="B7" i="2" l="1"/>
  <c r="B31" i="2" s="1"/>
  <c r="E65" i="3"/>
  <c r="B6" i="2" l="1"/>
  <c r="E22" i="3"/>
  <c r="C109" i="3"/>
  <c r="D110" i="3"/>
  <c r="D111" i="3"/>
  <c r="D112" i="3"/>
  <c r="D113" i="3"/>
  <c r="D114" i="3"/>
  <c r="D115" i="3"/>
  <c r="E17" i="3" l="1"/>
  <c r="C139" i="3"/>
  <c r="C138" i="3"/>
  <c r="C137" i="3"/>
  <c r="C136" i="3"/>
  <c r="C135" i="3"/>
  <c r="C134" i="3"/>
  <c r="D133" i="3"/>
  <c r="D132" i="3"/>
  <c r="D131" i="3"/>
  <c r="D130" i="3"/>
  <c r="D129" i="3"/>
  <c r="D127" i="3"/>
  <c r="D126" i="3"/>
  <c r="D125" i="3"/>
  <c r="D124" i="3"/>
  <c r="D123" i="3"/>
  <c r="D121" i="3"/>
  <c r="D120" i="3"/>
  <c r="D119" i="3"/>
  <c r="D118" i="3"/>
  <c r="D117" i="3"/>
  <c r="C128" i="3"/>
  <c r="C122" i="3"/>
  <c r="C116" i="3"/>
  <c r="C140" i="3" l="1"/>
  <c r="D140" i="3"/>
  <c r="E82" i="3"/>
  <c r="E80" i="3"/>
  <c r="E78" i="3"/>
  <c r="E72" i="3"/>
  <c r="E58" i="3"/>
  <c r="E50" i="3"/>
  <c r="E40" i="3"/>
  <c r="E39" i="3" s="1"/>
  <c r="E29" i="3"/>
  <c r="E16" i="3" s="1"/>
  <c r="E15" i="3" s="1"/>
  <c r="E9" i="3"/>
  <c r="E8" i="3" s="1"/>
  <c r="E7" i="3" s="1"/>
  <c r="E6" i="3" s="1"/>
  <c r="C141" i="3" l="1"/>
  <c r="E49" i="3"/>
  <c r="E14" i="3"/>
  <c r="E5" i="3" s="1"/>
  <c r="E4" i="3" l="1"/>
  <c r="E48" i="3"/>
  <c r="D23" i="2"/>
  <c r="E47" i="3" l="1"/>
  <c r="E45" i="3" s="1"/>
  <c r="E43" i="3" s="1"/>
  <c r="E95" i="3"/>
  <c r="E94" i="3" s="1"/>
  <c r="B16" i="2"/>
  <c r="D33" i="2"/>
  <c r="D32" i="2" s="1"/>
  <c r="D7" i="2"/>
  <c r="D16" i="2" l="1"/>
  <c r="D31" i="2"/>
  <c r="D36" i="2" s="1"/>
  <c r="D6" i="2"/>
  <c r="B36" i="2"/>
</calcChain>
</file>

<file path=xl/sharedStrings.xml><?xml version="1.0" encoding="utf-8"?>
<sst xmlns="http://schemas.openxmlformats.org/spreadsheetml/2006/main" count="323" uniqueCount="239">
  <si>
    <t>EMPRÉSTIMOS E FINANCIAMENTOS</t>
  </si>
  <si>
    <t>ART. 105 DA LEI 4.320/1964.</t>
  </si>
  <si>
    <t>BALANÇO PATRIMONIAL DO REGIME PRÓPRIO DE PREVIDÊNCIA SOCIAL</t>
  </si>
  <si>
    <t xml:space="preserve">ATIVO </t>
  </si>
  <si>
    <t>R$</t>
  </si>
  <si>
    <t>FINANCEIRO</t>
  </si>
  <si>
    <t>INVESTIMENTOS DOS RPPS</t>
  </si>
  <si>
    <t>PERMANENTE (NÃO FINANCEIRO)</t>
  </si>
  <si>
    <t>REALIZÁVEIS A LONGO PRAZO</t>
  </si>
  <si>
    <t>PERMANENTE</t>
  </si>
  <si>
    <t>ATIVO REAL</t>
  </si>
  <si>
    <t>PASSIVO REAL</t>
  </si>
  <si>
    <t>PATRIMÔNIO LÍQUIDO</t>
  </si>
  <si>
    <t xml:space="preserve">TOTAL </t>
  </si>
  <si>
    <t>ASSINATURA DO REPRESENTANTE DO REGIME</t>
  </si>
  <si>
    <t>ASSINATURA DO CONTADOR RESPONSÁVEL</t>
  </si>
  <si>
    <t>INSTITUTO DE PREVIDÊNCIA MUNICIPAL</t>
  </si>
  <si>
    <t>CONTA</t>
  </si>
  <si>
    <t>SC</t>
  </si>
  <si>
    <t>VALORES</t>
  </si>
  <si>
    <t>1.0.0.0.0.00.00</t>
  </si>
  <si>
    <t>ATIVO</t>
  </si>
  <si>
    <t>1.1.0.0.0.00.00</t>
  </si>
  <si>
    <t>ATIVO CIRCULANTE</t>
  </si>
  <si>
    <t>1.1.1.0.0.00.00</t>
  </si>
  <si>
    <t>DISPONÍVEL</t>
  </si>
  <si>
    <t>1.1.1.1.0.00.00</t>
  </si>
  <si>
    <t>1.1.1.1.1.00.00</t>
  </si>
  <si>
    <t>F</t>
  </si>
  <si>
    <t>CAIXA</t>
  </si>
  <si>
    <t>APLICAÇÕES DO RPPS</t>
  </si>
  <si>
    <t>CRÉDITOS EM CIRCULAÇÃO</t>
  </si>
  <si>
    <t>CRÉDITOS A RECEBER</t>
  </si>
  <si>
    <t>P</t>
  </si>
  <si>
    <t>RECURSOS VINCULADOS</t>
  </si>
  <si>
    <t>VALORES EM TRÂNSITO REALIZÁVEIS</t>
  </si>
  <si>
    <t>BENS E VALORES EM CIRCULAÇÃO</t>
  </si>
  <si>
    <t>ESTOQUES</t>
  </si>
  <si>
    <t>VALORES PENDENTES A CURTO PRAZO</t>
  </si>
  <si>
    <t>DÍVIDA ATIVA</t>
  </si>
  <si>
    <t>CRÉDITOS INSCRITOS EM DÍVIDA ATIVA</t>
  </si>
  <si>
    <t>DEPÓSITOS REALIZÁVEIS A LONGO PRAZO</t>
  </si>
  <si>
    <t>CRÉDITOS REALIZÁVEIS A LONGO PRAZO</t>
  </si>
  <si>
    <t>INVESTIMENTOS COM RECURSOS VINCULADOS</t>
  </si>
  <si>
    <t>IMOBILIZADO</t>
  </si>
  <si>
    <t xml:space="preserve">2.0.0.0.0.00.00 </t>
  </si>
  <si>
    <t>PASSIVO</t>
  </si>
  <si>
    <t>DEPÓSITOS</t>
  </si>
  <si>
    <t>CONSIGNAÇÕES</t>
  </si>
  <si>
    <t>RECURSOS DA UNIÃO</t>
  </si>
  <si>
    <t>DEPÓSITOS DE DIVERSAS ORIGENS</t>
  </si>
  <si>
    <t>OBRIGAÇÕES EM CIRCULAÇÃO</t>
  </si>
  <si>
    <t>OBRIGAÇÕES A PAGAR</t>
  </si>
  <si>
    <t>CREDORES – ENTIDADES E AGENTES</t>
  </si>
  <si>
    <t>VALORES EM TRÂNSITO EXIGÍVEIS</t>
  </si>
  <si>
    <t xml:space="preserve">2.2.0.0.0.00.00 </t>
  </si>
  <si>
    <t>DEPÓSITOS EXIGÍVEIS A LONGO PRAZO</t>
  </si>
  <si>
    <t>OBRIGAÇÕES EXIGÍVEIS A LONGO PRAZO</t>
  </si>
  <si>
    <t>OBRIGAÇÕES LEGAIS E TRIBUTÁRIAS</t>
  </si>
  <si>
    <t>PROVISÕES MATEMÁTICAS PREVIDENCIÁRIAS</t>
  </si>
  <si>
    <t>AJUSTE DE RESULTADO ATUARIAL SUPERAVITÁRIO</t>
  </si>
  <si>
    <t>DÉFICIT OU SUPERÁVIT ACUMULADO</t>
  </si>
  <si>
    <t>3.0.0.0.0.00.00</t>
  </si>
  <si>
    <t xml:space="preserve">4.0.0.0.0.00.00 </t>
  </si>
  <si>
    <t xml:space="preserve">4.9.0.0.0.00.00 </t>
  </si>
  <si>
    <t>2.2.7.2.0.00.00</t>
  </si>
  <si>
    <t>PROVISÃO MATEMÁTICA PREVIDENCIÁRIA A LONGO PRAZO</t>
  </si>
  <si>
    <t>2.2.7.2.1.00.00</t>
  </si>
  <si>
    <t>PROVISÃO MATEMÁTICA PREVIDENCIÁRIA A LONGO PRAZO - CONSOLIDAÇÃO</t>
  </si>
  <si>
    <t>2.2.7.2.1.01.00</t>
  </si>
  <si>
    <t>PLANO FINANCEIRO - PROVISÕES DE BENEFÍCIOS CONCEDIDOS</t>
  </si>
  <si>
    <t>2.2.7.2.1.01.01</t>
  </si>
  <si>
    <t>2.2.7.2.1.01.02</t>
  </si>
  <si>
    <t>(-) CONTRIBUIÇÕES DO ENTE PARA O PLANO FINANCEIRO DO RPPS</t>
  </si>
  <si>
    <t>2.2.7.2.1.01.03</t>
  </si>
  <si>
    <t>(-) CONTRIBUIÇÕES DO APOSENTADO PARA O PLANO FINANCEIRO DO RPPS</t>
  </si>
  <si>
    <t>2.2.7.2.1.01.04</t>
  </si>
  <si>
    <t>(-) CONTRIBUIÇÕES DO PENSIONISTA PARA O PLANO FINANCEIRO DO RPPS</t>
  </si>
  <si>
    <t>2.2.7.2.1.01.05</t>
  </si>
  <si>
    <t>2.2.7.2.1.01.06</t>
  </si>
  <si>
    <t>(-) PARCELAMENTO DE DÉBITOS PREVIDENCIÁRIOS</t>
  </si>
  <si>
    <t>2.2.7.2.1.01.07</t>
  </si>
  <si>
    <t>(-) COBERTURA DE INSUFICIÊNCIA FINANCEIRA</t>
  </si>
  <si>
    <t>2.2.7.2.1.02.00</t>
  </si>
  <si>
    <t>PLANO FINANCEIRO - PROVISÃO DE BENEFÍCIOS A CONCEDER</t>
  </si>
  <si>
    <t>2.2.7.2.1.02.01</t>
  </si>
  <si>
    <t>APOSENTADORIAS / PENSÕES / OUTROS BENEFÍCIOS A CONCEDER DO PLANO FINANCEIRO DO RPPS</t>
  </si>
  <si>
    <t>APOSENTADORIAS / PENSÕES / OUTROS BENEFÍCIOS CONCEDIDOS DO PLANO FINANCEIRO DO RPPS</t>
  </si>
  <si>
    <t>2.2.7.2.1.02.02</t>
  </si>
  <si>
    <t>2.2.7.2.1.02.03</t>
  </si>
  <si>
    <t>(-) CONTRIBUIÇÕES DO SERVIDOR PARA O PLANO FINANCEIRO DO RPPS</t>
  </si>
  <si>
    <t>2.2.7.2.1.02.04</t>
  </si>
  <si>
    <t>(-) COMPENSAÇÃO PREVIDENCIÁRIA DO PLANO FINANCEIRO DO RPPS</t>
  </si>
  <si>
    <t>2.2.7.2.1.02.05</t>
  </si>
  <si>
    <t>2.2.7.2.1.02.06</t>
  </si>
  <si>
    <t>2.2.7.2.1.03.01</t>
  </si>
  <si>
    <t>2.2.7.2.1.03.00</t>
  </si>
  <si>
    <t>PLANO PREVIDENCIÁRIO - PROVISÕES DE BENEFÍCIOS CONCEDIDOS</t>
  </si>
  <si>
    <t>APOSENTADORIAS / PENSÕES / OUTROS BENEFÍCIOS CONCEDIDOS DO PLANO PREVIDENCIÁRIO DO RPPS</t>
  </si>
  <si>
    <t>2.2.7.2.1.03.02</t>
  </si>
  <si>
    <t>(-) CONTRIBUIÇÕES DO ENTE PARA O PLANO PREVIDENCIÁRIO DO RPPS</t>
  </si>
  <si>
    <t>2.2.7.2.1.03.04</t>
  </si>
  <si>
    <t>2.2.7.2.1.03.03</t>
  </si>
  <si>
    <t>(-) CONTRIBUIÇÕES DO APOSENTADO PARA O PLANO PREVIDENCIÁRIO DO RPPS</t>
  </si>
  <si>
    <t>(-) CONTRIBUIÇÕES DO PENSIONISTA PARA O PLANO PREVIDENCIÁRIO DO RPPS</t>
  </si>
  <si>
    <t>2.2.7.2.1.03.05</t>
  </si>
  <si>
    <t>(-) COMPENSAÇÃO PREVIDENCIÁRIA DO PLANO PREVIDENCIÁRIO DO RPPS</t>
  </si>
  <si>
    <t>2.2.7.2.1.03.06</t>
  </si>
  <si>
    <t>(-) PARCELAMENTO DE DÉBITOS PREVIDENCIÁRIOS DO PLANO PREVIDENCIÁRIO DO RPPS</t>
  </si>
  <si>
    <t>2.2.7.2.1.04.00</t>
  </si>
  <si>
    <t>PLANO PREVIDENCIÁRIO - PROVISÕES DE BENEFÍCIOS A CONCEDER</t>
  </si>
  <si>
    <t>2.2.7.2.1.04.01</t>
  </si>
  <si>
    <t>APOSENTADORIAS / PENSÕES / OUTROS BENEFÍCIOS A CONCEDER DO PLANO PREVIDENCIÁRIO DO RPPS</t>
  </si>
  <si>
    <t>2.2.7.2.1.04.02</t>
  </si>
  <si>
    <t>2.2.7.2.1.04.03</t>
  </si>
  <si>
    <t>(-) CONTRIBUIÇÕES DO SERVIDOR PARA O PLANO PREVIDENCIÁRIO DO RPPS</t>
  </si>
  <si>
    <t>2.2.7.2.1.04.04</t>
  </si>
  <si>
    <t>2.2.7.2.1.04.05</t>
  </si>
  <si>
    <t>2.2.7.2.1.05.00</t>
  </si>
  <si>
    <t>PLANO PREVIDENCIÁRIO - PLANO DE AMORTIZAÇÃO</t>
  </si>
  <si>
    <t>2.2.7.2.1.05.98</t>
  </si>
  <si>
    <t>(-) OUTROS CRÉDITOS DO PLANO DE AMORTIZAÇÃO</t>
  </si>
  <si>
    <t>2.2.7.2.1.06.00</t>
  </si>
  <si>
    <t>PROVISÕES ATUARIAIS PARA AJUSTES DO PLANO FINANCEIRO</t>
  </si>
  <si>
    <t>2.2.7.2.1.06.01</t>
  </si>
  <si>
    <t>PROVISÃO ATUARIAL PARA OSCILAÇÃO DE RISCOS</t>
  </si>
  <si>
    <t>2.2.7.2.1.07.00</t>
  </si>
  <si>
    <t>PROVISÕES ATUARIAIS PARA AJUSTES DO PLANO PREVIDENCIÁRIO</t>
  </si>
  <si>
    <t>2.2.7.2.1.07.01</t>
  </si>
  <si>
    <t>2.2.7.2.1.07.02</t>
  </si>
  <si>
    <t>2.2.7.2.1.07.03</t>
  </si>
  <si>
    <t>PROVISÃO ATUARIAL PARA BENEFÍCIOS A REGULARIZAR</t>
  </si>
  <si>
    <t>2.2.7.2.1.07.04</t>
  </si>
  <si>
    <t>PROVISÃO ATUARIAL PARA CONTINGÊNCIAS DE BENEFÍCIOS</t>
  </si>
  <si>
    <t>2.2.7.2.1.07.98</t>
  </si>
  <si>
    <t>OUTRAS PROVISÕES ATUARIAIS PARA AJUSTES DO PLANO</t>
  </si>
  <si>
    <t>2.2.7.0.0.00.00</t>
  </si>
  <si>
    <t>PROVISÕES A LONGO PRAZO</t>
  </si>
  <si>
    <t>VARIAÇÃO PATRIMONIAL DIMINUTIVA</t>
  </si>
  <si>
    <t xml:space="preserve">3.9.7.0.0.00.00 </t>
  </si>
  <si>
    <t>VPD DE CONSTITUIÇÃO DE PROVISÕES</t>
  </si>
  <si>
    <t xml:space="preserve">3.9.7.2.0.00.00 </t>
  </si>
  <si>
    <t>VPD DE PROVISÕES MATEMÁTICAS PREVIDENCIÁRIAS A LONGO PRAZO</t>
  </si>
  <si>
    <t>3.9.7.2.1.00.00</t>
  </si>
  <si>
    <t>VPD DE PROVISÕES MATEMÁTICAS PREVIDENCIÁRIAS A LONGO PRAZO - CONSOLIDAÇÃO</t>
  </si>
  <si>
    <t>VARIAÇÃO PATRIMONIAL AUMENTATIVA</t>
  </si>
  <si>
    <t>4.9.7.0.0.00.00</t>
  </si>
  <si>
    <t>4.9.7.1.1.00.00</t>
  </si>
  <si>
    <t>REVERSÃO DE PROVISÕES - CONSOLIDAÇÃO</t>
  </si>
  <si>
    <t>REVERSÃO DE PROVISÕES - INTER OFSS - UNIÃO</t>
  </si>
  <si>
    <t>REVERSÃO DE PROVISÕES - INTER OFSS - ESTADOS</t>
  </si>
  <si>
    <t>REVERSÃO DE PROVISÕES - INTER OFSS - MUNICÍPIOS</t>
  </si>
  <si>
    <t>4.9.7.1.3.00.00</t>
  </si>
  <si>
    <t>4.9.7.1.4.00.00</t>
  </si>
  <si>
    <t>4.9.7.1.5.00.00</t>
  </si>
  <si>
    <t>2.3.0.0.0.00.00</t>
  </si>
  <si>
    <t>CAIXA E EQUIVALÊNCIA DE CAIXA</t>
  </si>
  <si>
    <t>CAIXA E EQUIVALÊNCIA DE CAIXA EM MOEDA NACIONAL</t>
  </si>
  <si>
    <t>CAIXA E EQUIVALÊNCIA DE CAIXA EM MOEDA NACIONAL - CONSOLIDAÇÃO</t>
  </si>
  <si>
    <t>1.1.1.1.1.06.00</t>
  </si>
  <si>
    <t>CONTA ÚNICA - RPPS</t>
  </si>
  <si>
    <t>1.1.1.1.1.06.01</t>
  </si>
  <si>
    <t>BANCOS CONTA MOVIMENTO - RPPS</t>
  </si>
  <si>
    <t>1.1.1.1.1.06.02</t>
  </si>
  <si>
    <t>BANCOS CONTA MOVIMENTO - PLANO FINANCEIRO</t>
  </si>
  <si>
    <t>1.1.1.1.1.06.03</t>
  </si>
  <si>
    <t>BANCOS CONTA MOVIMENTO - PLANO PREVIDENCIÁRIO</t>
  </si>
  <si>
    <t>1.1.1.1.1.06.04</t>
  </si>
  <si>
    <t>BANCOS CONTA MOVIMENTO - TAXA DE ADMINISTRAÇÃO RPPS</t>
  </si>
  <si>
    <t>1.1.4.0.0.00.00</t>
  </si>
  <si>
    <t>1.1.4.1.0.00.00</t>
  </si>
  <si>
    <t>1.1.4.1.1.00.00</t>
  </si>
  <si>
    <t>1.1.4.1.1.09.00</t>
  </si>
  <si>
    <t>1.1.4.1.1.09.01</t>
  </si>
  <si>
    <t>1.1.4.1.1.09.02</t>
  </si>
  <si>
    <t>1.1.4.1.1.09.03</t>
  </si>
  <si>
    <t>1.1.4.1.1.09.04</t>
  </si>
  <si>
    <t>1.1.4.1.1.09.05</t>
  </si>
  <si>
    <t>1.1.4.1.1.09.06</t>
  </si>
  <si>
    <t>1.1.4.1.1.09.07</t>
  </si>
  <si>
    <t>1.1.4.1.1.09.08</t>
  </si>
  <si>
    <t>1.1.4.1.1.09.09</t>
  </si>
  <si>
    <t>1.1.4.1.1.10.00</t>
  </si>
  <si>
    <t>1.1.4.1.1.10.01</t>
  </si>
  <si>
    <t>1.1.4.1.1.10.02</t>
  </si>
  <si>
    <t>1.1.4.1.1.10.03</t>
  </si>
  <si>
    <t>1.1.4.1.1.10.04</t>
  </si>
  <si>
    <t>1.1.4.1.1.10.05</t>
  </si>
  <si>
    <t>1.1.4.1.1.11.00</t>
  </si>
  <si>
    <t>1.1.4.1.1.12.00</t>
  </si>
  <si>
    <t>1.1.4.1.1.13.00</t>
  </si>
  <si>
    <t>1.1.4.1.1.14.00</t>
  </si>
  <si>
    <t>1.1.4.9.0.00.00</t>
  </si>
  <si>
    <t>1.1.4.9.1.00.00</t>
  </si>
  <si>
    <t>1.1.4.9.1.01.00</t>
  </si>
  <si>
    <t>Investimentos e Aplicações Temporárias a Curto Prazo</t>
  </si>
  <si>
    <t xml:space="preserve">Títulos e Valores Mobiliários </t>
  </si>
  <si>
    <t>Títulos e Valores Mobiliários – Consolidação</t>
  </si>
  <si>
    <t>Aplicações em Segmento de Renda Fixa</t>
  </si>
  <si>
    <t>Títulos de Responsabilidade do Tesouro</t>
  </si>
  <si>
    <t>Títulos de Responsabilidade do Banco Central</t>
  </si>
  <si>
    <t>Fundos de Investimentos em Renda Fixa</t>
  </si>
  <si>
    <t>Fundos de Investimentos Previdenciários</t>
  </si>
  <si>
    <t>Fundos de Investimentos Referenciados</t>
  </si>
  <si>
    <t>Fundos de Investimentos em Direitos Creditórios</t>
  </si>
  <si>
    <t>Fundos de Investimentos em Títulos do Tesouro</t>
  </si>
  <si>
    <t>Operações Compromissadas</t>
  </si>
  <si>
    <t>Poupança</t>
  </si>
  <si>
    <t>Aplicações em Segmento de Renda Variável</t>
  </si>
  <si>
    <t>Fundos de Ações</t>
  </si>
  <si>
    <t>Fundo Multimercado</t>
  </si>
  <si>
    <t>Fundos de Índices Referenciados em Ações</t>
  </si>
  <si>
    <t>Fundos de Investimentos em Participações</t>
  </si>
  <si>
    <t xml:space="preserve">Fundos de Investimentos Imobiliários – RPPS </t>
  </si>
  <si>
    <t xml:space="preserve">Títulos e Valores em Enquadramento – RPPS </t>
  </si>
  <si>
    <t>Títulos e Valores não Sujeitos ao Enquadramento</t>
  </si>
  <si>
    <t>Aplicações com a Taxa de Administração do RPPS</t>
  </si>
  <si>
    <t>(-) Ajustes de Perdas de Investimentos e Aplicações Temporárias</t>
  </si>
  <si>
    <t xml:space="preserve">(-) Ajustes de Perdas de Investimentos Temporários e Aplicações Temporárias - Consolidação </t>
  </si>
  <si>
    <t xml:space="preserve">(-) Ajustes de Perdas com Títulos e Valores Mobiliários </t>
  </si>
  <si>
    <t>PASSIVO NÃO-CIRCULANTE</t>
  </si>
  <si>
    <t>OUTRAS VARIAÇÕES PATRIMONIAIS AUMENTATIVAS</t>
  </si>
  <si>
    <t>REVERSÃO DE PROVISÕES E AJUSTES DE PERDAS</t>
  </si>
  <si>
    <t>Saldo:</t>
  </si>
  <si>
    <t>Contrapartida a débito</t>
  </si>
  <si>
    <t>Contrapartida a crédito</t>
  </si>
  <si>
    <t xml:space="preserve">NOVO PLANO DE CONTAS - PCASP 2015 </t>
  </si>
  <si>
    <t>D</t>
  </si>
  <si>
    <t>C</t>
  </si>
  <si>
    <t>VPD DE PROVISÃO MATEMÁTICA PREVIDENCIÁRIA                      3.9.7.2.1.00.00</t>
  </si>
  <si>
    <t xml:space="preserve">CONTABILIZAÇÃO DA PROVISÃO MATEMÁTICA PREVIDENCIÁRIA </t>
  </si>
  <si>
    <t>1.1.4.1.1.09.05.01</t>
  </si>
  <si>
    <t>1.1.4.1.1.09.05.02</t>
  </si>
  <si>
    <r>
      <t xml:space="preserve">Aplicações </t>
    </r>
    <r>
      <rPr>
        <b/>
        <sz val="12"/>
        <rFont val="Calibri"/>
        <family val="2"/>
      </rPr>
      <t>PLANO FINANCEIRO</t>
    </r>
  </si>
  <si>
    <r>
      <t xml:space="preserve">Aplicações </t>
    </r>
    <r>
      <rPr>
        <b/>
        <sz val="12"/>
        <rFont val="Calibri"/>
        <family val="2"/>
      </rPr>
      <t>PLANO PREVIDENCIÁRIO</t>
    </r>
  </si>
  <si>
    <t>VEJA ABAIXO, NA PARTE AZUL, O RAZÃO CONTÁBIL DA CONTA PROVISÃO MATEMÁTICA PREVIDENCIÁRIA</t>
  </si>
  <si>
    <t>VEJA, ABAIXO, O QUADRO DE CONTABILIZAÇÃO DA PROVISÃO MATEMÁTICA PREVIDENCIÁRIA (INTEGRA O RELATÓRIO DA AVALIAÇÃO ATUARIAL)</t>
  </si>
  <si>
    <t>31 DE DEZEMBRO DE 2015</t>
  </si>
  <si>
    <t>CRÉDITOS A CURTO PRAZO: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</si>
</sst>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4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5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2" borderId="6" xfId="0" applyFont="1" applyFill="1" applyBorder="1" applyProtection="1"/>
    <xf numFmtId="4" fontId="3" fillId="2" borderId="7" xfId="0" applyNumberFormat="1" applyFont="1" applyFill="1" applyBorder="1" applyProtection="1"/>
    <xf numFmtId="0" fontId="3" fillId="5" borderId="8" xfId="0" applyFont="1" applyFill="1" applyBorder="1" applyProtection="1"/>
    <xf numFmtId="4" fontId="3" fillId="5" borderId="7" xfId="0" applyNumberFormat="1" applyFont="1" applyFill="1" applyBorder="1" applyProtection="1"/>
    <xf numFmtId="0" fontId="3" fillId="2" borderId="9" xfId="0" applyFont="1" applyFill="1" applyBorder="1" applyProtection="1"/>
    <xf numFmtId="4" fontId="3" fillId="2" borderId="10" xfId="0" applyNumberFormat="1" applyFont="1" applyFill="1" applyBorder="1" applyProtection="1"/>
    <xf numFmtId="0" fontId="3" fillId="5" borderId="11" xfId="0" applyFont="1" applyFill="1" applyBorder="1" applyProtection="1"/>
    <xf numFmtId="4" fontId="3" fillId="5" borderId="10" xfId="0" applyNumberFormat="1" applyFont="1" applyFill="1" applyBorder="1" applyProtection="1"/>
    <xf numFmtId="0" fontId="2" fillId="0" borderId="9" xfId="0" applyFont="1" applyBorder="1" applyProtection="1"/>
    <xf numFmtId="4" fontId="2" fillId="0" borderId="10" xfId="0" applyNumberFormat="1" applyFont="1" applyBorder="1" applyProtection="1"/>
    <xf numFmtId="0" fontId="2" fillId="0" borderId="11" xfId="0" applyFont="1" applyBorder="1" applyProtection="1"/>
    <xf numFmtId="0" fontId="6" fillId="3" borderId="9" xfId="0" applyFont="1" applyFill="1" applyBorder="1" applyProtection="1"/>
    <xf numFmtId="4" fontId="6" fillId="3" borderId="10" xfId="0" applyNumberFormat="1" applyFont="1" applyFill="1" applyBorder="1" applyProtection="1"/>
    <xf numFmtId="0" fontId="4" fillId="3" borderId="9" xfId="0" applyFont="1" applyFill="1" applyBorder="1" applyProtection="1"/>
    <xf numFmtId="4" fontId="4" fillId="3" borderId="10" xfId="0" applyNumberFormat="1" applyFont="1" applyFill="1" applyBorder="1" applyProtection="1"/>
    <xf numFmtId="0" fontId="3" fillId="3" borderId="11" xfId="0" applyFont="1" applyFill="1" applyBorder="1" applyProtection="1"/>
    <xf numFmtId="4" fontId="3" fillId="3" borderId="10" xfId="0" applyNumberFormat="1" applyFont="1" applyFill="1" applyBorder="1" applyProtection="1"/>
    <xf numFmtId="0" fontId="2" fillId="0" borderId="10" xfId="0" applyFont="1" applyBorder="1" applyProtection="1"/>
    <xf numFmtId="0" fontId="3" fillId="2" borderId="11" xfId="0" applyFont="1" applyFill="1" applyBorder="1" applyProtection="1"/>
    <xf numFmtId="0" fontId="6" fillId="3" borderId="11" xfId="0" applyFont="1" applyFill="1" applyBorder="1" applyProtection="1"/>
    <xf numFmtId="0" fontId="2" fillId="3" borderId="9" xfId="0" applyFont="1" applyFill="1" applyBorder="1" applyProtection="1"/>
    <xf numFmtId="4" fontId="2" fillId="3" borderId="10" xfId="0" applyNumberFormat="1" applyFont="1" applyFill="1" applyBorder="1" applyProtection="1"/>
    <xf numFmtId="0" fontId="2" fillId="3" borderId="11" xfId="0" applyFont="1" applyFill="1" applyBorder="1" applyProtection="1"/>
    <xf numFmtId="0" fontId="3" fillId="3" borderId="9" xfId="0" applyFont="1" applyFill="1" applyBorder="1" applyProtection="1"/>
    <xf numFmtId="0" fontId="3" fillId="4" borderId="9" xfId="0" applyFont="1" applyFill="1" applyBorder="1" applyProtection="1"/>
    <xf numFmtId="4" fontId="3" fillId="4" borderId="10" xfId="0" applyNumberFormat="1" applyFont="1" applyFill="1" applyBorder="1" applyProtection="1"/>
    <xf numFmtId="0" fontId="3" fillId="4" borderId="11" xfId="0" applyFont="1" applyFill="1" applyBorder="1" applyProtection="1"/>
    <xf numFmtId="4" fontId="2" fillId="5" borderId="10" xfId="0" applyNumberFormat="1" applyFont="1" applyFill="1" applyBorder="1" applyProtection="1"/>
    <xf numFmtId="0" fontId="7" fillId="0" borderId="11" xfId="0" applyFont="1" applyBorder="1" applyProtection="1"/>
    <xf numFmtId="0" fontId="3" fillId="4" borderId="12" xfId="0" applyFont="1" applyFill="1" applyBorder="1" applyProtection="1"/>
    <xf numFmtId="4" fontId="3" fillId="4" borderId="13" xfId="0" applyNumberFormat="1" applyFont="1" applyFill="1" applyBorder="1" applyProtection="1"/>
    <xf numFmtId="0" fontId="3" fillId="4" borderId="14" xfId="0" applyFont="1" applyFill="1" applyBorder="1" applyProtection="1"/>
    <xf numFmtId="4" fontId="4" fillId="4" borderId="13" xfId="0" applyNumberFormat="1" applyFont="1" applyFill="1" applyBorder="1" applyProtection="1"/>
    <xf numFmtId="0" fontId="7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5" fillId="0" borderId="9" xfId="0" applyFont="1" applyBorder="1" applyProtection="1"/>
    <xf numFmtId="4" fontId="5" fillId="0" borderId="10" xfId="0" applyNumberFormat="1" applyFont="1" applyBorder="1" applyProtection="1"/>
    <xf numFmtId="0" fontId="8" fillId="3" borderId="9" xfId="0" applyFont="1" applyFill="1" applyBorder="1" applyProtection="1"/>
    <xf numFmtId="4" fontId="8" fillId="3" borderId="10" xfId="0" applyNumberFormat="1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8" fillId="0" borderId="0" xfId="0" applyFont="1"/>
    <xf numFmtId="0" fontId="19" fillId="0" borderId="0" xfId="0" applyFont="1" applyBorder="1" applyAlignment="1" applyProtection="1">
      <alignment horizontal="center"/>
    </xf>
    <xf numFmtId="0" fontId="21" fillId="0" borderId="0" xfId="0" applyFont="1"/>
    <xf numFmtId="4" fontId="22" fillId="0" borderId="0" xfId="0" applyNumberFormat="1" applyFont="1" applyBorder="1" applyProtection="1"/>
    <xf numFmtId="0" fontId="16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12" fillId="5" borderId="2" xfId="0" applyFont="1" applyFill="1" applyBorder="1" applyProtection="1"/>
    <xf numFmtId="0" fontId="12" fillId="6" borderId="2" xfId="0" applyFont="1" applyFill="1" applyBorder="1" applyAlignment="1" applyProtection="1">
      <alignment horizontal="center"/>
    </xf>
    <xf numFmtId="0" fontId="12" fillId="6" borderId="2" xfId="0" applyFont="1" applyFill="1" applyBorder="1" applyProtection="1"/>
    <xf numFmtId="0" fontId="12" fillId="0" borderId="2" xfId="0" applyFont="1" applyBorder="1" applyAlignment="1" applyProtection="1">
      <alignment horizontal="center"/>
    </xf>
    <xf numFmtId="0" fontId="12" fillId="6" borderId="2" xfId="0" applyFont="1" applyFill="1" applyBorder="1"/>
    <xf numFmtId="0" fontId="12" fillId="8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3" fillId="8" borderId="2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9" borderId="2" xfId="0" applyFont="1" applyFill="1" applyBorder="1" applyAlignment="1" applyProtection="1">
      <alignment horizontal="center"/>
    </xf>
    <xf numFmtId="0" fontId="14" fillId="9" borderId="2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/>
    </xf>
    <xf numFmtId="0" fontId="16" fillId="6" borderId="2" xfId="0" applyFont="1" applyFill="1" applyBorder="1" applyAlignment="1" applyProtection="1">
      <alignment horizontal="center"/>
    </xf>
    <xf numFmtId="0" fontId="16" fillId="8" borderId="2" xfId="0" applyFont="1" applyFill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19" fillId="0" borderId="31" xfId="0" applyFont="1" applyBorder="1" applyAlignment="1" applyProtection="1">
      <alignment horizontal="center"/>
    </xf>
    <xf numFmtId="0" fontId="28" fillId="9" borderId="2" xfId="0" applyFont="1" applyFill="1" applyBorder="1" applyProtection="1"/>
    <xf numFmtId="4" fontId="28" fillId="9" borderId="23" xfId="0" applyNumberFormat="1" applyFont="1" applyFill="1" applyBorder="1" applyProtection="1"/>
    <xf numFmtId="4" fontId="16" fillId="5" borderId="23" xfId="0" applyNumberFormat="1" applyFont="1" applyFill="1" applyBorder="1" applyProtection="1"/>
    <xf numFmtId="4" fontId="16" fillId="6" borderId="23" xfId="0" applyNumberFormat="1" applyFont="1" applyFill="1" applyBorder="1" applyProtection="1">
      <protection locked="0"/>
    </xf>
    <xf numFmtId="4" fontId="16" fillId="6" borderId="23" xfId="0" applyNumberFormat="1" applyFont="1" applyFill="1" applyBorder="1" applyProtection="1"/>
    <xf numFmtId="4" fontId="16" fillId="0" borderId="23" xfId="0" applyNumberFormat="1" applyFont="1" applyBorder="1" applyProtection="1">
      <protection locked="0"/>
    </xf>
    <xf numFmtId="4" fontId="11" fillId="2" borderId="23" xfId="0" applyNumberFormat="1" applyFont="1" applyFill="1" applyBorder="1" applyProtection="1"/>
    <xf numFmtId="4" fontId="13" fillId="8" borderId="23" xfId="0" applyNumberFormat="1" applyFont="1" applyFill="1" applyBorder="1" applyProtection="1"/>
    <xf numFmtId="4" fontId="10" fillId="4" borderId="23" xfId="0" applyNumberFormat="1" applyFont="1" applyFill="1" applyBorder="1" applyProtection="1"/>
    <xf numFmtId="4" fontId="10" fillId="3" borderId="23" xfId="0" applyNumberFormat="1" applyFont="1" applyFill="1" applyBorder="1" applyProtection="1"/>
    <xf numFmtId="4" fontId="10" fillId="6" borderId="23" xfId="0" applyNumberFormat="1" applyFont="1" applyFill="1" applyBorder="1" applyProtection="1"/>
    <xf numFmtId="4" fontId="15" fillId="3" borderId="23" xfId="0" applyNumberFormat="1" applyFont="1" applyFill="1" applyBorder="1" applyProtection="1">
      <protection locked="0"/>
    </xf>
    <xf numFmtId="4" fontId="14" fillId="9" borderId="23" xfId="0" applyNumberFormat="1" applyFont="1" applyFill="1" applyBorder="1" applyProtection="1"/>
    <xf numFmtId="4" fontId="10" fillId="9" borderId="23" xfId="0" applyNumberFormat="1" applyFont="1" applyFill="1" applyBorder="1" applyProtection="1"/>
    <xf numFmtId="4" fontId="16" fillId="0" borderId="23" xfId="0" applyNumberFormat="1" applyFont="1" applyBorder="1" applyProtection="1"/>
    <xf numFmtId="4" fontId="15" fillId="6" borderId="23" xfId="0" applyNumberFormat="1" applyFont="1" applyFill="1" applyBorder="1" applyProtection="1">
      <protection locked="0"/>
    </xf>
    <xf numFmtId="4" fontId="16" fillId="8" borderId="23" xfId="0" applyNumberFormat="1" applyFont="1" applyFill="1" applyBorder="1" applyProtection="1">
      <protection locked="0"/>
    </xf>
    <xf numFmtId="4" fontId="10" fillId="6" borderId="23" xfId="0" applyNumberFormat="1" applyFont="1" applyFill="1" applyBorder="1" applyProtection="1">
      <protection locked="0"/>
    </xf>
    <xf numFmtId="4" fontId="10" fillId="2" borderId="23" xfId="0" applyNumberFormat="1" applyFont="1" applyFill="1" applyBorder="1" applyProtection="1"/>
    <xf numFmtId="4" fontId="14" fillId="4" borderId="23" xfId="0" applyNumberFormat="1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4" fontId="15" fillId="3" borderId="0" xfId="0" applyNumberFormat="1" applyFont="1" applyFill="1" applyBorder="1" applyProtection="1">
      <protection locked="0"/>
    </xf>
    <xf numFmtId="0" fontId="15" fillId="8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/>
    <xf numFmtId="0" fontId="1" fillId="0" borderId="0" xfId="0" applyFont="1" applyBorder="1" applyAlignment="1"/>
    <xf numFmtId="0" fontId="0" fillId="0" borderId="0" xfId="0" applyBorder="1"/>
    <xf numFmtId="0" fontId="16" fillId="8" borderId="0" xfId="0" applyFont="1" applyFill="1" applyBorder="1" applyAlignment="1" applyProtection="1">
      <alignment horizontal="center"/>
    </xf>
    <xf numFmtId="4" fontId="16" fillId="0" borderId="0" xfId="0" applyNumberFormat="1" applyFont="1" applyBorder="1" applyProtection="1">
      <protection locked="0"/>
    </xf>
    <xf numFmtId="4" fontId="16" fillId="0" borderId="0" xfId="0" applyNumberFormat="1" applyFont="1" applyBorder="1" applyProtection="1"/>
    <xf numFmtId="0" fontId="32" fillId="3" borderId="11" xfId="0" applyFont="1" applyFill="1" applyBorder="1" applyAlignment="1" applyProtection="1">
      <alignment horizontal="center"/>
    </xf>
    <xf numFmtId="0" fontId="24" fillId="3" borderId="11" xfId="0" applyFont="1" applyFill="1" applyBorder="1" applyAlignment="1" applyProtection="1">
      <alignment horizontal="center"/>
    </xf>
    <xf numFmtId="0" fontId="24" fillId="8" borderId="11" xfId="0" applyFont="1" applyFill="1" applyBorder="1" applyAlignment="1" applyProtection="1">
      <alignment horizontal="center"/>
    </xf>
    <xf numFmtId="4" fontId="35" fillId="11" borderId="22" xfId="0" applyNumberFormat="1" applyFont="1" applyFill="1" applyBorder="1" applyProtection="1"/>
    <xf numFmtId="4" fontId="35" fillId="11" borderId="24" xfId="0" applyNumberFormat="1" applyFont="1" applyFill="1" applyBorder="1" applyProtection="1"/>
    <xf numFmtId="4" fontId="35" fillId="10" borderId="0" xfId="0" applyNumberFormat="1" applyFont="1" applyFill="1" applyBorder="1" applyProtection="1"/>
    <xf numFmtId="0" fontId="36" fillId="6" borderId="2" xfId="0" applyFont="1" applyFill="1" applyBorder="1" applyAlignment="1" applyProtection="1">
      <alignment horizontal="center"/>
    </xf>
    <xf numFmtId="4" fontId="36" fillId="6" borderId="23" xfId="0" applyNumberFormat="1" applyFont="1" applyFill="1" applyBorder="1" applyProtection="1"/>
    <xf numFmtId="0" fontId="36" fillId="5" borderId="2" xfId="0" applyFont="1" applyFill="1" applyBorder="1" applyAlignment="1" applyProtection="1">
      <alignment horizontal="center"/>
    </xf>
    <xf numFmtId="4" fontId="36" fillId="5" borderId="23" xfId="0" applyNumberFormat="1" applyFont="1" applyFill="1" applyBorder="1" applyProtection="1"/>
    <xf numFmtId="0" fontId="29" fillId="9" borderId="2" xfId="0" applyFont="1" applyFill="1" applyBorder="1" applyAlignment="1" applyProtection="1">
      <alignment horizontal="center"/>
    </xf>
    <xf numFmtId="4" fontId="36" fillId="9" borderId="23" xfId="0" applyNumberFormat="1" applyFont="1" applyFill="1" applyBorder="1" applyProtection="1"/>
    <xf numFmtId="0" fontId="36" fillId="9" borderId="2" xfId="0" applyFont="1" applyFill="1" applyBorder="1" applyAlignment="1" applyProtection="1">
      <alignment horizontal="center"/>
    </xf>
    <xf numFmtId="0" fontId="19" fillId="0" borderId="27" xfId="0" applyFont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/>
    </xf>
    <xf numFmtId="0" fontId="13" fillId="8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36" fillId="6" borderId="1" xfId="0" applyFont="1" applyFill="1" applyBorder="1" applyAlignment="1" applyProtection="1">
      <alignment horizontal="left"/>
    </xf>
    <xf numFmtId="0" fontId="36" fillId="9" borderId="1" xfId="0" applyFont="1" applyFill="1" applyBorder="1" applyAlignment="1" applyProtection="1">
      <alignment horizontal="left"/>
    </xf>
    <xf numFmtId="0" fontId="36" fillId="5" borderId="1" xfId="0" applyFont="1" applyFill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8" borderId="1" xfId="0" applyFont="1" applyFill="1" applyBorder="1" applyAlignment="1" applyProtection="1">
      <alignment horizontal="left"/>
    </xf>
    <xf numFmtId="0" fontId="29" fillId="8" borderId="1" xfId="0" applyFont="1" applyFill="1" applyBorder="1" applyAlignment="1" applyProtection="1">
      <alignment horizontal="left"/>
    </xf>
    <xf numFmtId="0" fontId="16" fillId="8" borderId="1" xfId="0" applyFont="1" applyFill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29" fillId="6" borderId="1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1" fillId="0" borderId="0" xfId="0" applyFont="1" applyAlignment="1">
      <alignment horizontal="left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left"/>
    </xf>
    <xf numFmtId="0" fontId="16" fillId="12" borderId="0" xfId="0" applyFont="1" applyFill="1" applyBorder="1" applyAlignment="1" applyProtection="1">
      <alignment horizontal="center"/>
    </xf>
    <xf numFmtId="0" fontId="17" fillId="12" borderId="0" xfId="0" applyFont="1" applyFill="1" applyBorder="1" applyProtection="1"/>
    <xf numFmtId="4" fontId="22" fillId="12" borderId="0" xfId="0" applyNumberFormat="1" applyFont="1" applyFill="1" applyBorder="1" applyProtection="1"/>
    <xf numFmtId="0" fontId="0" fillId="12" borderId="0" xfId="0" applyFill="1"/>
    <xf numFmtId="4" fontId="34" fillId="11" borderId="27" xfId="0" applyNumberFormat="1" applyFont="1" applyFill="1" applyBorder="1" applyProtection="1"/>
    <xf numFmtId="4" fontId="16" fillId="9" borderId="23" xfId="0" applyNumberFormat="1" applyFont="1" applyFill="1" applyBorder="1" applyProtection="1"/>
    <xf numFmtId="0" fontId="21" fillId="0" borderId="0" xfId="0" applyFont="1" applyProtection="1"/>
    <xf numFmtId="0" fontId="21" fillId="11" borderId="37" xfId="0" applyFont="1" applyFill="1" applyBorder="1" applyAlignment="1" applyProtection="1">
      <alignment horizontal="center" vertical="distributed"/>
    </xf>
    <xf numFmtId="0" fontId="21" fillId="11" borderId="38" xfId="0" applyFont="1" applyFill="1" applyBorder="1" applyAlignment="1" applyProtection="1">
      <alignment horizontal="center" vertical="distributed"/>
    </xf>
    <xf numFmtId="0" fontId="23" fillId="0" borderId="11" xfId="0" applyFont="1" applyBorder="1" applyAlignment="1" applyProtection="1">
      <alignment horizontal="center"/>
    </xf>
    <xf numFmtId="4" fontId="34" fillId="11" borderId="31" xfId="0" applyNumberFormat="1" applyFont="1" applyFill="1" applyBorder="1" applyProtection="1"/>
    <xf numFmtId="4" fontId="34" fillId="11" borderId="1" xfId="0" applyNumberFormat="1" applyFont="1" applyFill="1" applyBorder="1" applyProtection="1"/>
    <xf numFmtId="4" fontId="34" fillId="11" borderId="23" xfId="0" applyNumberFormat="1" applyFont="1" applyFill="1" applyBorder="1" applyProtection="1"/>
    <xf numFmtId="4" fontId="34" fillId="11" borderId="1" xfId="0" applyNumberFormat="1" applyFont="1" applyFill="1" applyBorder="1" applyAlignment="1" applyProtection="1">
      <alignment horizontal="right"/>
    </xf>
    <xf numFmtId="4" fontId="34" fillId="11" borderId="23" xfId="0" applyNumberFormat="1" applyFont="1" applyFill="1" applyBorder="1" applyAlignment="1" applyProtection="1">
      <alignment horizontal="right"/>
    </xf>
    <xf numFmtId="0" fontId="23" fillId="0" borderId="11" xfId="0" applyFont="1" applyBorder="1" applyProtection="1"/>
    <xf numFmtId="4" fontId="34" fillId="11" borderId="35" xfId="0" applyNumberFormat="1" applyFont="1" applyFill="1" applyBorder="1" applyProtection="1"/>
    <xf numFmtId="4" fontId="34" fillId="11" borderId="36" xfId="0" applyNumberFormat="1" applyFont="1" applyFill="1" applyBorder="1" applyProtection="1"/>
    <xf numFmtId="0" fontId="0" fillId="0" borderId="0" xfId="0" applyProtection="1"/>
    <xf numFmtId="4" fontId="2" fillId="0" borderId="0" xfId="0" applyNumberFormat="1" applyFont="1"/>
    <xf numFmtId="0" fontId="23" fillId="0" borderId="0" xfId="0" applyFont="1" applyBorder="1" applyAlignment="1" applyProtection="1"/>
    <xf numFmtId="0" fontId="1" fillId="0" borderId="0" xfId="0" applyFont="1" applyBorder="1" applyAlignment="1"/>
    <xf numFmtId="0" fontId="23" fillId="8" borderId="2" xfId="0" applyFont="1" applyFill="1" applyBorder="1" applyAlignment="1" applyProtection="1">
      <alignment horizontal="right"/>
    </xf>
    <xf numFmtId="0" fontId="23" fillId="8" borderId="25" xfId="0" applyFont="1" applyFill="1" applyBorder="1" applyAlignment="1" applyProtection="1">
      <alignment horizontal="right"/>
    </xf>
    <xf numFmtId="0" fontId="19" fillId="10" borderId="0" xfId="0" applyFont="1" applyFill="1" applyBorder="1" applyAlignment="1" applyProtection="1">
      <alignment horizontal="right"/>
    </xf>
    <xf numFmtId="0" fontId="0" fillId="10" borderId="0" xfId="0" applyFill="1" applyAlignment="1" applyProtection="1">
      <alignment horizontal="right"/>
    </xf>
    <xf numFmtId="0" fontId="24" fillId="3" borderId="0" xfId="0" applyFont="1" applyFill="1" applyBorder="1" applyAlignment="1" applyProtection="1"/>
    <xf numFmtId="0" fontId="37" fillId="13" borderId="0" xfId="0" applyFont="1" applyFill="1" applyBorder="1" applyAlignment="1" applyProtection="1">
      <alignment horizontal="center" vertical="distributed"/>
    </xf>
    <xf numFmtId="0" fontId="21" fillId="13" borderId="0" xfId="0" applyFont="1" applyFill="1" applyAlignment="1"/>
    <xf numFmtId="0" fontId="12" fillId="0" borderId="25" xfId="0" applyFont="1" applyBorder="1" applyAlignment="1" applyProtection="1"/>
    <xf numFmtId="0" fontId="18" fillId="0" borderId="26" xfId="0" applyFont="1" applyBorder="1" applyAlignment="1"/>
    <xf numFmtId="0" fontId="12" fillId="6" borderId="25" xfId="0" applyFont="1" applyFill="1" applyBorder="1" applyAlignment="1"/>
    <xf numFmtId="0" fontId="27" fillId="4" borderId="25" xfId="0" applyFont="1" applyFill="1" applyBorder="1" applyAlignment="1" applyProtection="1"/>
    <xf numFmtId="0" fontId="1" fillId="0" borderId="26" xfId="0" applyFont="1" applyBorder="1" applyAlignment="1"/>
    <xf numFmtId="0" fontId="23" fillId="0" borderId="25" xfId="0" applyFont="1" applyBorder="1" applyAlignment="1" applyProtection="1"/>
    <xf numFmtId="0" fontId="12" fillId="0" borderId="25" xfId="0" applyFont="1" applyBorder="1" applyAlignment="1">
      <alignment horizontal="justify" vertical="center" wrapText="1"/>
    </xf>
    <xf numFmtId="0" fontId="12" fillId="6" borderId="25" xfId="0" applyFont="1" applyFill="1" applyBorder="1" applyAlignment="1">
      <alignment horizontal="justify" vertical="center" wrapText="1"/>
    </xf>
    <xf numFmtId="0" fontId="0" fillId="0" borderId="26" xfId="0" applyBorder="1" applyAlignment="1"/>
    <xf numFmtId="0" fontId="24" fillId="3" borderId="25" xfId="0" applyFont="1" applyFill="1" applyBorder="1" applyAlignment="1" applyProtection="1"/>
    <xf numFmtId="4" fontId="24" fillId="8" borderId="2" xfId="0" applyNumberFormat="1" applyFont="1" applyFill="1" applyBorder="1" applyAlignment="1" applyProtection="1">
      <alignment horizontal="right"/>
    </xf>
    <xf numFmtId="0" fontId="13" fillId="8" borderId="25" xfId="0" applyFont="1" applyFill="1" applyBorder="1" applyAlignment="1" applyProtection="1"/>
    <xf numFmtId="0" fontId="0" fillId="0" borderId="0" xfId="0" applyBorder="1" applyAlignment="1"/>
    <xf numFmtId="0" fontId="23" fillId="6" borderId="25" xfId="0" applyFont="1" applyFill="1" applyBorder="1" applyAlignment="1" applyProtection="1"/>
    <xf numFmtId="0" fontId="27" fillId="3" borderId="25" xfId="0" applyFont="1" applyFill="1" applyBorder="1" applyAlignment="1" applyProtection="1"/>
    <xf numFmtId="0" fontId="20" fillId="10" borderId="22" xfId="0" applyFont="1" applyFill="1" applyBorder="1" applyAlignment="1" applyProtection="1">
      <alignment horizontal="center"/>
    </xf>
    <xf numFmtId="0" fontId="9" fillId="10" borderId="41" xfId="0" applyFont="1" applyFill="1" applyBorder="1" applyAlignment="1" applyProtection="1">
      <alignment horizontal="center"/>
    </xf>
    <xf numFmtId="0" fontId="9" fillId="10" borderId="24" xfId="0" applyFont="1" applyFill="1" applyBorder="1" applyAlignment="1" applyProtection="1">
      <alignment horizontal="center"/>
    </xf>
    <xf numFmtId="0" fontId="12" fillId="0" borderId="25" xfId="0" applyFont="1" applyBorder="1" applyAlignment="1"/>
    <xf numFmtId="0" fontId="25" fillId="7" borderId="32" xfId="0" applyFont="1" applyFill="1" applyBorder="1" applyAlignment="1" applyProtection="1">
      <alignment horizontal="center" vertical="center"/>
    </xf>
    <xf numFmtId="0" fontId="30" fillId="0" borderId="33" xfId="0" applyFont="1" applyBorder="1" applyAlignment="1"/>
    <xf numFmtId="0" fontId="30" fillId="0" borderId="34" xfId="0" applyFont="1" applyBorder="1" applyAlignment="1"/>
    <xf numFmtId="0" fontId="20" fillId="0" borderId="32" xfId="0" applyFont="1" applyBorder="1" applyAlignment="1" applyProtection="1">
      <alignment horizontal="center"/>
    </xf>
    <xf numFmtId="0" fontId="20" fillId="0" borderId="33" xfId="0" applyFont="1" applyBorder="1" applyAlignment="1" applyProtection="1">
      <alignment horizontal="center"/>
    </xf>
    <xf numFmtId="0" fontId="20" fillId="0" borderId="33" xfId="0" applyFont="1" applyBorder="1" applyAlignment="1" applyProtection="1"/>
    <xf numFmtId="0" fontId="9" fillId="0" borderId="34" xfId="0" applyFont="1" applyBorder="1" applyAlignment="1"/>
    <xf numFmtId="0" fontId="10" fillId="2" borderId="25" xfId="0" applyFont="1" applyFill="1" applyBorder="1" applyAlignment="1" applyProtection="1"/>
    <xf numFmtId="0" fontId="12" fillId="5" borderId="25" xfId="0" applyFont="1" applyFill="1" applyBorder="1" applyAlignment="1" applyProtection="1"/>
    <xf numFmtId="4" fontId="25" fillId="11" borderId="39" xfId="0" applyNumberFormat="1" applyFont="1" applyFill="1" applyBorder="1" applyAlignment="1" applyProtection="1">
      <alignment horizontal="center" vertical="distributed"/>
    </xf>
    <xf numFmtId="0" fontId="26" fillId="11" borderId="40" xfId="0" applyFont="1" applyFill="1" applyBorder="1" applyAlignment="1" applyProtection="1">
      <alignment horizontal="center" vertical="distributed"/>
    </xf>
    <xf numFmtId="0" fontId="12" fillId="9" borderId="25" xfId="0" applyFont="1" applyFill="1" applyBorder="1" applyAlignment="1">
      <alignment horizontal="justify" vertical="center" wrapText="1"/>
    </xf>
    <xf numFmtId="0" fontId="18" fillId="9" borderId="26" xfId="0" applyFont="1" applyFill="1" applyBorder="1" applyAlignment="1"/>
    <xf numFmtId="0" fontId="11" fillId="4" borderId="25" xfId="0" applyFont="1" applyFill="1" applyBorder="1" applyAlignment="1" applyProtection="1"/>
    <xf numFmtId="0" fontId="23" fillId="8" borderId="25" xfId="0" applyFont="1" applyFill="1" applyBorder="1" applyAlignment="1" applyProtection="1"/>
    <xf numFmtId="0" fontId="23" fillId="0" borderId="2" xfId="0" applyFont="1" applyBorder="1" applyAlignment="1" applyProtection="1">
      <alignment horizontal="center"/>
    </xf>
    <xf numFmtId="0" fontId="23" fillId="0" borderId="25" xfId="0" applyFont="1" applyBorder="1" applyAlignment="1" applyProtection="1">
      <alignment horizontal="center"/>
    </xf>
    <xf numFmtId="0" fontId="23" fillId="6" borderId="25" xfId="0" applyFont="1" applyFill="1" applyBorder="1" applyAlignment="1">
      <alignment vertical="center" wrapText="1"/>
    </xf>
    <xf numFmtId="0" fontId="19" fillId="0" borderId="29" xfId="0" applyFont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10" fillId="3" borderId="25" xfId="0" applyFont="1" applyFill="1" applyBorder="1" applyAlignment="1" applyProtection="1"/>
    <xf numFmtId="0" fontId="11" fillId="2" borderId="25" xfId="0" applyFont="1" applyFill="1" applyBorder="1" applyAlignment="1" applyProtection="1"/>
    <xf numFmtId="0" fontId="10" fillId="4" borderId="25" xfId="0" applyFont="1" applyFill="1" applyBorder="1" applyAlignment="1" applyProtection="1"/>
    <xf numFmtId="0" fontId="12" fillId="8" borderId="25" xfId="0" applyFont="1" applyFill="1" applyBorder="1" applyAlignment="1">
      <alignment horizontal="justify" vertical="center" wrapText="1"/>
    </xf>
    <xf numFmtId="0" fontId="1" fillId="8" borderId="26" xfId="0" applyFont="1" applyFill="1" applyBorder="1" applyAlignment="1"/>
    <xf numFmtId="0" fontId="28" fillId="9" borderId="25" xfId="0" applyFont="1" applyFill="1" applyBorder="1" applyAlignment="1" applyProtection="1"/>
    <xf numFmtId="0" fontId="23" fillId="8" borderId="2" xfId="0" applyFont="1" applyFill="1" applyBorder="1" applyAlignment="1" applyProtection="1">
      <alignment horizontal="center"/>
    </xf>
    <xf numFmtId="0" fontId="23" fillId="8" borderId="25" xfId="0" applyFont="1" applyFill="1" applyBorder="1" applyAlignment="1" applyProtection="1">
      <alignment horizontal="center"/>
    </xf>
    <xf numFmtId="4" fontId="23" fillId="8" borderId="2" xfId="0" applyNumberFormat="1" applyFont="1" applyFill="1" applyBorder="1" applyAlignment="1" applyProtection="1">
      <alignment horizontal="right"/>
    </xf>
    <xf numFmtId="0" fontId="33" fillId="6" borderId="25" xfId="0" applyFont="1" applyFill="1" applyBorder="1" applyAlignment="1" applyProtection="1"/>
    <xf numFmtId="0" fontId="31" fillId="0" borderId="26" xfId="0" applyFont="1" applyBorder="1" applyAlignment="1"/>
    <xf numFmtId="0" fontId="33" fillId="9" borderId="25" xfId="0" applyFont="1" applyFill="1" applyBorder="1" applyAlignment="1" applyProtection="1"/>
    <xf numFmtId="0" fontId="31" fillId="9" borderId="26" xfId="0" applyFont="1" applyFill="1" applyBorder="1" applyAlignment="1"/>
    <xf numFmtId="0" fontId="33" fillId="5" borderId="25" xfId="0" applyFont="1" applyFill="1" applyBorder="1" applyAlignment="1" applyProtection="1"/>
    <xf numFmtId="0" fontId="0" fillId="9" borderId="26" xfId="0" applyFill="1" applyBorder="1" applyAlignment="1"/>
    <xf numFmtId="0" fontId="27" fillId="9" borderId="25" xfId="0" applyFont="1" applyFill="1" applyBorder="1" applyAlignment="1" applyProtection="1"/>
    <xf numFmtId="0" fontId="2" fillId="0" borderId="2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BDB963"/>
      <color rgb="FF8CAB75"/>
      <color rgb="FFFAFED0"/>
      <color rgb="FFFF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143</xdr:row>
      <xdr:rowOff>0</xdr:rowOff>
    </xdr:from>
    <xdr:to>
      <xdr:col>5</xdr:col>
      <xdr:colOff>371475</xdr:colOff>
      <xdr:row>163</xdr:row>
      <xdr:rowOff>57150</xdr:rowOff>
    </xdr:to>
    <xdr:pic>
      <xdr:nvPicPr>
        <xdr:cNvPr id="7" name="Imagem 6" descr="C:\Users\João de Carvalho\Documents\Meus Sites\Quadro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75125"/>
          <a:ext cx="8782050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5</xdr:col>
      <xdr:colOff>352425</xdr:colOff>
      <xdr:row>185</xdr:row>
      <xdr:rowOff>47625</xdr:rowOff>
    </xdr:to>
    <xdr:pic>
      <xdr:nvPicPr>
        <xdr:cNvPr id="8" name="Imagem 7" descr="C:\Users\João de Carvalho\Documents\Meus Sites\Quadro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47125"/>
          <a:ext cx="8763000" cy="507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view="pageBreakPreview" zoomScaleNormal="100" zoomScaleSheetLayoutView="100" workbookViewId="0">
      <selection activeCell="G12" sqref="G12"/>
    </sheetView>
  </sheetViews>
  <sheetFormatPr defaultRowHeight="18" x14ac:dyDescent="0.25"/>
  <cols>
    <col min="1" max="1" width="17.85546875" style="149" customWidth="1"/>
    <col min="2" max="2" width="4" style="56" bestFit="1" customWidth="1"/>
    <col min="3" max="3" width="41.42578125" customWidth="1"/>
    <col min="4" max="4" width="40.5703125" style="58" customWidth="1"/>
    <col min="5" max="5" width="22.28515625" bestFit="1" customWidth="1"/>
    <col min="7" max="7" width="14.7109375" customWidth="1"/>
  </cols>
  <sheetData>
    <row r="1" spans="1:5" ht="19.5" thickBot="1" x14ac:dyDescent="0.35">
      <c r="A1" s="205" t="s">
        <v>226</v>
      </c>
      <c r="B1" s="206"/>
      <c r="C1" s="206"/>
      <c r="D1" s="207"/>
      <c r="E1" s="208"/>
    </row>
    <row r="2" spans="1:5" ht="19.5" thickBot="1" x14ac:dyDescent="0.3">
      <c r="A2" s="202" t="s">
        <v>230</v>
      </c>
      <c r="B2" s="203"/>
      <c r="C2" s="203"/>
      <c r="D2" s="203"/>
      <c r="E2" s="204"/>
    </row>
    <row r="3" spans="1:5" ht="18.75" x14ac:dyDescent="0.3">
      <c r="A3" s="126" t="s">
        <v>17</v>
      </c>
      <c r="B3" s="81" t="s">
        <v>18</v>
      </c>
      <c r="C3" s="220" t="s">
        <v>17</v>
      </c>
      <c r="D3" s="221"/>
      <c r="E3" s="82" t="s">
        <v>19</v>
      </c>
    </row>
    <row r="4" spans="1:5" ht="15.75" x14ac:dyDescent="0.25">
      <c r="A4" s="127" t="s">
        <v>20</v>
      </c>
      <c r="B4" s="61"/>
      <c r="C4" s="209" t="s">
        <v>21</v>
      </c>
      <c r="D4" s="184"/>
      <c r="E4" s="101">
        <f>E5</f>
        <v>1149492655.29</v>
      </c>
    </row>
    <row r="5" spans="1:5" ht="15.75" x14ac:dyDescent="0.25">
      <c r="A5" s="128" t="s">
        <v>22</v>
      </c>
      <c r="B5" s="63"/>
      <c r="C5" s="215" t="s">
        <v>23</v>
      </c>
      <c r="D5" s="184"/>
      <c r="E5" s="102">
        <f>E6+E14</f>
        <v>1149492655.29</v>
      </c>
    </row>
    <row r="6" spans="1:5" ht="15.75" x14ac:dyDescent="0.25">
      <c r="A6" s="129" t="s">
        <v>24</v>
      </c>
      <c r="B6" s="64"/>
      <c r="C6" s="210" t="s">
        <v>156</v>
      </c>
      <c r="D6" s="184"/>
      <c r="E6" s="85">
        <f>E7</f>
        <v>0</v>
      </c>
    </row>
    <row r="7" spans="1:5" ht="15.75" x14ac:dyDescent="0.25">
      <c r="A7" s="129" t="s">
        <v>26</v>
      </c>
      <c r="B7" s="64"/>
      <c r="C7" s="65" t="s">
        <v>157</v>
      </c>
      <c r="D7" s="85"/>
      <c r="E7" s="85">
        <f>E8</f>
        <v>0</v>
      </c>
    </row>
    <row r="8" spans="1:5" ht="15.75" x14ac:dyDescent="0.25">
      <c r="A8" s="130" t="s">
        <v>27</v>
      </c>
      <c r="B8" s="66" t="s">
        <v>28</v>
      </c>
      <c r="C8" s="67" t="s">
        <v>158</v>
      </c>
      <c r="D8" s="86"/>
      <c r="E8" s="86">
        <f>E9</f>
        <v>0</v>
      </c>
    </row>
    <row r="9" spans="1:5" ht="15.75" x14ac:dyDescent="0.25">
      <c r="A9" s="129" t="s">
        <v>159</v>
      </c>
      <c r="B9" s="64"/>
      <c r="C9" s="210" t="s">
        <v>160</v>
      </c>
      <c r="D9" s="184"/>
      <c r="E9" s="85">
        <f>E10+E11+E12+E13</f>
        <v>0</v>
      </c>
    </row>
    <row r="10" spans="1:5" ht="15.75" x14ac:dyDescent="0.25">
      <c r="A10" s="131" t="s">
        <v>161</v>
      </c>
      <c r="B10" s="68" t="s">
        <v>28</v>
      </c>
      <c r="C10" s="183" t="s">
        <v>162</v>
      </c>
      <c r="D10" s="184"/>
      <c r="E10" s="99">
        <v>0</v>
      </c>
    </row>
    <row r="11" spans="1:5" ht="15.75" x14ac:dyDescent="0.25">
      <c r="A11" s="131" t="s">
        <v>163</v>
      </c>
      <c r="B11" s="68" t="s">
        <v>28</v>
      </c>
      <c r="C11" s="183" t="s">
        <v>164</v>
      </c>
      <c r="D11" s="184"/>
      <c r="E11" s="99">
        <v>0</v>
      </c>
    </row>
    <row r="12" spans="1:5" ht="15.75" x14ac:dyDescent="0.25">
      <c r="A12" s="131" t="s">
        <v>165</v>
      </c>
      <c r="B12" s="68" t="s">
        <v>28</v>
      </c>
      <c r="C12" s="183" t="s">
        <v>166</v>
      </c>
      <c r="D12" s="184"/>
      <c r="E12" s="99">
        <v>0</v>
      </c>
    </row>
    <row r="13" spans="1:5" ht="15.75" x14ac:dyDescent="0.25">
      <c r="A13" s="131" t="s">
        <v>167</v>
      </c>
      <c r="B13" s="68" t="s">
        <v>28</v>
      </c>
      <c r="C13" s="183" t="s">
        <v>168</v>
      </c>
      <c r="D13" s="184"/>
      <c r="E13" s="99">
        <v>0</v>
      </c>
    </row>
    <row r="14" spans="1:5" ht="15.75" x14ac:dyDescent="0.25">
      <c r="A14" s="132" t="s">
        <v>169</v>
      </c>
      <c r="B14" s="66"/>
      <c r="C14" s="185" t="s">
        <v>195</v>
      </c>
      <c r="D14" s="184"/>
      <c r="E14" s="87">
        <f>E15+E39</f>
        <v>1149492655.29</v>
      </c>
    </row>
    <row r="15" spans="1:5" ht="15.75" x14ac:dyDescent="0.25">
      <c r="A15" s="132" t="s">
        <v>170</v>
      </c>
      <c r="B15" s="66"/>
      <c r="C15" s="185" t="s">
        <v>196</v>
      </c>
      <c r="D15" s="184"/>
      <c r="E15" s="87">
        <f>E16</f>
        <v>1149492655.29</v>
      </c>
    </row>
    <row r="16" spans="1:5" ht="15.75" x14ac:dyDescent="0.25">
      <c r="A16" s="132" t="s">
        <v>171</v>
      </c>
      <c r="B16" s="66"/>
      <c r="C16" s="185" t="s">
        <v>197</v>
      </c>
      <c r="D16" s="184"/>
      <c r="E16" s="85">
        <f>E17+E29+E35+E36+E37+E38</f>
        <v>1149492655.29</v>
      </c>
    </row>
    <row r="17" spans="1:5" ht="15.75" x14ac:dyDescent="0.25">
      <c r="A17" s="132" t="s">
        <v>172</v>
      </c>
      <c r="B17" s="66"/>
      <c r="C17" s="185" t="s">
        <v>198</v>
      </c>
      <c r="D17" s="184"/>
      <c r="E17" s="85">
        <f>E18+E19+E20+E21+E22+E25+E26+E27+E28</f>
        <v>1149492655.29</v>
      </c>
    </row>
    <row r="18" spans="1:5" ht="15.75" x14ac:dyDescent="0.25">
      <c r="A18" s="133" t="s">
        <v>173</v>
      </c>
      <c r="B18" s="70"/>
      <c r="C18" s="189" t="s">
        <v>199</v>
      </c>
      <c r="D18" s="184"/>
      <c r="E18" s="99">
        <v>0</v>
      </c>
    </row>
    <row r="19" spans="1:5" ht="15.75" x14ac:dyDescent="0.25">
      <c r="A19" s="133" t="s">
        <v>174</v>
      </c>
      <c r="B19" s="70"/>
      <c r="C19" s="189" t="s">
        <v>200</v>
      </c>
      <c r="D19" s="184"/>
      <c r="E19" s="99">
        <v>0</v>
      </c>
    </row>
    <row r="20" spans="1:5" ht="15.75" x14ac:dyDescent="0.25">
      <c r="A20" s="133" t="s">
        <v>175</v>
      </c>
      <c r="B20" s="70"/>
      <c r="C20" s="189" t="s">
        <v>201</v>
      </c>
      <c r="D20" s="184"/>
      <c r="E20" s="99">
        <v>0</v>
      </c>
    </row>
    <row r="21" spans="1:5" ht="15.75" x14ac:dyDescent="0.25">
      <c r="A21" s="133" t="s">
        <v>176</v>
      </c>
      <c r="B21" s="70"/>
      <c r="C21" s="189" t="s">
        <v>202</v>
      </c>
      <c r="D21" s="184"/>
      <c r="E21" s="99">
        <v>0</v>
      </c>
    </row>
    <row r="22" spans="1:5" ht="15.75" x14ac:dyDescent="0.25">
      <c r="A22" s="150" t="s">
        <v>177</v>
      </c>
      <c r="B22" s="151"/>
      <c r="C22" s="213" t="s">
        <v>203</v>
      </c>
      <c r="D22" s="214"/>
      <c r="E22" s="159">
        <f>E23+E24</f>
        <v>1149492655.29</v>
      </c>
    </row>
    <row r="23" spans="1:5" ht="15.75" x14ac:dyDescent="0.25">
      <c r="A23" s="152" t="s">
        <v>231</v>
      </c>
      <c r="B23" s="70"/>
      <c r="C23" s="225" t="s">
        <v>233</v>
      </c>
      <c r="D23" s="226"/>
      <c r="E23" s="99">
        <v>793689466.41999996</v>
      </c>
    </row>
    <row r="24" spans="1:5" ht="15.75" x14ac:dyDescent="0.25">
      <c r="A24" s="152" t="s">
        <v>232</v>
      </c>
      <c r="B24" s="70"/>
      <c r="C24" s="225" t="s">
        <v>234</v>
      </c>
      <c r="D24" s="226"/>
      <c r="E24" s="99">
        <v>355803188.87</v>
      </c>
    </row>
    <row r="25" spans="1:5" ht="15.75" x14ac:dyDescent="0.25">
      <c r="A25" s="133" t="s">
        <v>178</v>
      </c>
      <c r="B25" s="70"/>
      <c r="C25" s="189" t="s">
        <v>204</v>
      </c>
      <c r="D25" s="184"/>
      <c r="E25" s="99">
        <v>0</v>
      </c>
    </row>
    <row r="26" spans="1:5" ht="15.75" x14ac:dyDescent="0.25">
      <c r="A26" s="133" t="s">
        <v>179</v>
      </c>
      <c r="B26" s="70"/>
      <c r="C26" s="189" t="s">
        <v>205</v>
      </c>
      <c r="D26" s="184"/>
      <c r="E26" s="99">
        <v>0</v>
      </c>
    </row>
    <row r="27" spans="1:5" ht="15.75" x14ac:dyDescent="0.25">
      <c r="A27" s="133" t="s">
        <v>180</v>
      </c>
      <c r="B27" s="70"/>
      <c r="C27" s="189" t="s">
        <v>206</v>
      </c>
      <c r="D27" s="184"/>
      <c r="E27" s="99">
        <v>0</v>
      </c>
    </row>
    <row r="28" spans="1:5" ht="15.75" x14ac:dyDescent="0.25">
      <c r="A28" s="133" t="s">
        <v>181</v>
      </c>
      <c r="B28" s="70"/>
      <c r="C28" s="189" t="s">
        <v>207</v>
      </c>
      <c r="D28" s="184"/>
      <c r="E28" s="99">
        <v>0</v>
      </c>
    </row>
    <row r="29" spans="1:5" ht="15.75" x14ac:dyDescent="0.25">
      <c r="A29" s="132" t="s">
        <v>182</v>
      </c>
      <c r="B29" s="66"/>
      <c r="C29" s="185" t="s">
        <v>208</v>
      </c>
      <c r="D29" s="184"/>
      <c r="E29" s="85">
        <f>E30+E31+E32+E33+E34</f>
        <v>0</v>
      </c>
    </row>
    <row r="30" spans="1:5" ht="15.75" x14ac:dyDescent="0.25">
      <c r="A30" s="133" t="s">
        <v>183</v>
      </c>
      <c r="B30" s="70"/>
      <c r="C30" s="189" t="s">
        <v>202</v>
      </c>
      <c r="D30" s="184"/>
      <c r="E30" s="99">
        <v>0</v>
      </c>
    </row>
    <row r="31" spans="1:5" ht="15.75" x14ac:dyDescent="0.25">
      <c r="A31" s="133" t="s">
        <v>184</v>
      </c>
      <c r="B31" s="70"/>
      <c r="C31" s="189" t="s">
        <v>209</v>
      </c>
      <c r="D31" s="184"/>
      <c r="E31" s="99">
        <v>0</v>
      </c>
    </row>
    <row r="32" spans="1:5" ht="15.75" x14ac:dyDescent="0.25">
      <c r="A32" s="133" t="s">
        <v>185</v>
      </c>
      <c r="B32" s="70"/>
      <c r="C32" s="189" t="s">
        <v>210</v>
      </c>
      <c r="D32" s="184"/>
      <c r="E32" s="99">
        <v>0</v>
      </c>
    </row>
    <row r="33" spans="1:5" ht="15.75" x14ac:dyDescent="0.25">
      <c r="A33" s="133" t="s">
        <v>186</v>
      </c>
      <c r="B33" s="70"/>
      <c r="C33" s="189" t="s">
        <v>211</v>
      </c>
      <c r="D33" s="184"/>
      <c r="E33" s="99">
        <v>0</v>
      </c>
    </row>
    <row r="34" spans="1:5" ht="15.75" x14ac:dyDescent="0.25">
      <c r="A34" s="133" t="s">
        <v>187</v>
      </c>
      <c r="B34" s="70"/>
      <c r="C34" s="189" t="s">
        <v>212</v>
      </c>
      <c r="D34" s="184"/>
      <c r="E34" s="99">
        <v>0</v>
      </c>
    </row>
    <row r="35" spans="1:5" ht="15.75" x14ac:dyDescent="0.25">
      <c r="A35" s="132" t="s">
        <v>188</v>
      </c>
      <c r="B35" s="66"/>
      <c r="C35" s="190" t="s">
        <v>213</v>
      </c>
      <c r="D35" s="184"/>
      <c r="E35" s="87">
        <v>0</v>
      </c>
    </row>
    <row r="36" spans="1:5" ht="15.75" x14ac:dyDescent="0.25">
      <c r="A36" s="132" t="s">
        <v>189</v>
      </c>
      <c r="B36" s="66"/>
      <c r="C36" s="190" t="s">
        <v>214</v>
      </c>
      <c r="D36" s="184"/>
      <c r="E36" s="87">
        <v>0</v>
      </c>
    </row>
    <row r="37" spans="1:5" ht="15.75" x14ac:dyDescent="0.25">
      <c r="A37" s="132" t="s">
        <v>190</v>
      </c>
      <c r="B37" s="66"/>
      <c r="C37" s="190" t="s">
        <v>215</v>
      </c>
      <c r="D37" s="184"/>
      <c r="E37" s="87">
        <v>0</v>
      </c>
    </row>
    <row r="38" spans="1:5" ht="15.75" x14ac:dyDescent="0.25">
      <c r="A38" s="132" t="s">
        <v>191</v>
      </c>
      <c r="B38" s="66"/>
      <c r="C38" s="190" t="s">
        <v>216</v>
      </c>
      <c r="D38" s="191"/>
      <c r="E38" s="87">
        <v>0</v>
      </c>
    </row>
    <row r="39" spans="1:5" ht="15.75" x14ac:dyDescent="0.25">
      <c r="A39" s="132" t="s">
        <v>192</v>
      </c>
      <c r="B39" s="66"/>
      <c r="C39" s="69" t="s">
        <v>217</v>
      </c>
      <c r="D39" s="85"/>
      <c r="E39" s="85">
        <f>E40</f>
        <v>0</v>
      </c>
    </row>
    <row r="40" spans="1:5" ht="15.75" x14ac:dyDescent="0.25">
      <c r="A40" s="132" t="s">
        <v>193</v>
      </c>
      <c r="B40" s="66"/>
      <c r="C40" s="190" t="s">
        <v>218</v>
      </c>
      <c r="D40" s="191"/>
      <c r="E40" s="85">
        <f>E41</f>
        <v>0</v>
      </c>
    </row>
    <row r="41" spans="1:5" ht="15.75" x14ac:dyDescent="0.25">
      <c r="A41" s="133" t="s">
        <v>194</v>
      </c>
      <c r="B41" s="70"/>
      <c r="C41" s="201" t="s">
        <v>219</v>
      </c>
      <c r="D41" s="191"/>
      <c r="E41" s="99">
        <v>0</v>
      </c>
    </row>
    <row r="42" spans="1:5" ht="15.75" x14ac:dyDescent="0.25">
      <c r="A42" s="131"/>
      <c r="B42" s="68"/>
      <c r="C42" s="183"/>
      <c r="D42" s="191"/>
      <c r="E42" s="88"/>
    </row>
    <row r="43" spans="1:5" ht="15.75" x14ac:dyDescent="0.25">
      <c r="A43" s="134" t="s">
        <v>45</v>
      </c>
      <c r="B43" s="71"/>
      <c r="C43" s="223" t="s">
        <v>46</v>
      </c>
      <c r="D43" s="191"/>
      <c r="E43" s="89">
        <f>E45</f>
        <v>1149492655.319994</v>
      </c>
    </row>
    <row r="44" spans="1:5" ht="15.75" x14ac:dyDescent="0.25">
      <c r="A44" s="135"/>
      <c r="B44" s="72"/>
      <c r="C44" s="194"/>
      <c r="D44" s="191"/>
      <c r="E44" s="90"/>
    </row>
    <row r="45" spans="1:5" ht="15.75" x14ac:dyDescent="0.25">
      <c r="A45" s="136" t="s">
        <v>55</v>
      </c>
      <c r="B45" s="73"/>
      <c r="C45" s="224" t="s">
        <v>220</v>
      </c>
      <c r="D45" s="191"/>
      <c r="E45" s="91">
        <f>E47</f>
        <v>1149492655.319994</v>
      </c>
    </row>
    <row r="46" spans="1:5" ht="15.75" x14ac:dyDescent="0.25">
      <c r="A46" s="137"/>
      <c r="B46" s="62"/>
      <c r="C46" s="222"/>
      <c r="D46" s="191"/>
      <c r="E46" s="92"/>
    </row>
    <row r="47" spans="1:5" ht="15.75" x14ac:dyDescent="0.25">
      <c r="A47" s="138" t="s">
        <v>136</v>
      </c>
      <c r="B47" s="119"/>
      <c r="C47" s="231" t="s">
        <v>137</v>
      </c>
      <c r="D47" s="232"/>
      <c r="E47" s="120">
        <f>E48</f>
        <v>1149492655.319994</v>
      </c>
    </row>
    <row r="48" spans="1:5" ht="15.75" x14ac:dyDescent="0.25">
      <c r="A48" s="139" t="s">
        <v>65</v>
      </c>
      <c r="B48" s="125"/>
      <c r="C48" s="233" t="s">
        <v>66</v>
      </c>
      <c r="D48" s="234"/>
      <c r="E48" s="124">
        <f>E49</f>
        <v>1149492655.319994</v>
      </c>
    </row>
    <row r="49" spans="1:5" ht="15.75" x14ac:dyDescent="0.25">
      <c r="A49" s="140" t="s">
        <v>67</v>
      </c>
      <c r="B49" s="121"/>
      <c r="C49" s="235" t="s">
        <v>68</v>
      </c>
      <c r="D49" s="232"/>
      <c r="E49" s="122">
        <f>E50+E58+E65+E72+E78+E80+E82</f>
        <v>1149492655.319994</v>
      </c>
    </row>
    <row r="50" spans="1:5" ht="15.75" x14ac:dyDescent="0.25">
      <c r="A50" s="139" t="s">
        <v>69</v>
      </c>
      <c r="B50" s="123"/>
      <c r="C50" s="233" t="s">
        <v>70</v>
      </c>
      <c r="D50" s="234"/>
      <c r="E50" s="124">
        <f>E51-E52-E53-E54-E55-E56-E57</f>
        <v>117113459.08000088</v>
      </c>
    </row>
    <row r="51" spans="1:5" ht="15.75" x14ac:dyDescent="0.25">
      <c r="A51" s="141" t="s">
        <v>71</v>
      </c>
      <c r="B51" s="75" t="s">
        <v>33</v>
      </c>
      <c r="C51" s="192" t="s">
        <v>87</v>
      </c>
      <c r="D51" s="191"/>
      <c r="E51" s="94">
        <v>6567413290.1400003</v>
      </c>
    </row>
    <row r="52" spans="1:5" ht="15.75" x14ac:dyDescent="0.25">
      <c r="A52" s="142" t="s">
        <v>72</v>
      </c>
      <c r="B52" s="75" t="s">
        <v>33</v>
      </c>
      <c r="C52" s="192" t="s">
        <v>73</v>
      </c>
      <c r="D52" s="191"/>
      <c r="E52" s="94">
        <v>0</v>
      </c>
    </row>
    <row r="53" spans="1:5" ht="15.75" x14ac:dyDescent="0.25">
      <c r="A53" s="142" t="s">
        <v>74</v>
      </c>
      <c r="B53" s="75" t="s">
        <v>33</v>
      </c>
      <c r="C53" s="192" t="s">
        <v>75</v>
      </c>
      <c r="D53" s="191"/>
      <c r="E53" s="94">
        <v>260257341.84999999</v>
      </c>
    </row>
    <row r="54" spans="1:5" ht="15.75" x14ac:dyDescent="0.25">
      <c r="A54" s="142" t="s">
        <v>76</v>
      </c>
      <c r="B54" s="75" t="s">
        <v>33</v>
      </c>
      <c r="C54" s="192" t="s">
        <v>77</v>
      </c>
      <c r="D54" s="191"/>
      <c r="E54" s="94">
        <v>24157162.23</v>
      </c>
    </row>
    <row r="55" spans="1:5" ht="15.75" x14ac:dyDescent="0.25">
      <c r="A55" s="142" t="s">
        <v>78</v>
      </c>
      <c r="B55" s="75" t="s">
        <v>33</v>
      </c>
      <c r="C55" s="192" t="s">
        <v>92</v>
      </c>
      <c r="D55" s="191"/>
      <c r="E55" s="94">
        <v>37434255.75</v>
      </c>
    </row>
    <row r="56" spans="1:5" ht="15.75" x14ac:dyDescent="0.25">
      <c r="A56" s="142" t="s">
        <v>79</v>
      </c>
      <c r="B56" s="75" t="s">
        <v>33</v>
      </c>
      <c r="C56" s="192" t="s">
        <v>80</v>
      </c>
      <c r="D56" s="191"/>
      <c r="E56" s="94">
        <v>52803546.649999999</v>
      </c>
    </row>
    <row r="57" spans="1:5" ht="15.75" x14ac:dyDescent="0.25">
      <c r="A57" s="143" t="s">
        <v>81</v>
      </c>
      <c r="B57" s="75" t="s">
        <v>33</v>
      </c>
      <c r="C57" s="192" t="s">
        <v>82</v>
      </c>
      <c r="D57" s="191"/>
      <c r="E57" s="94">
        <v>6075647524.5799999</v>
      </c>
    </row>
    <row r="58" spans="1:5" ht="15.75" x14ac:dyDescent="0.25">
      <c r="A58" s="139" t="s">
        <v>83</v>
      </c>
      <c r="B58" s="76"/>
      <c r="C58" s="227" t="s">
        <v>84</v>
      </c>
      <c r="D58" s="236"/>
      <c r="E58" s="95">
        <f>E59-E60-E61-E62-E63-E64</f>
        <v>676576007.35999298</v>
      </c>
    </row>
    <row r="59" spans="1:5" ht="15.75" x14ac:dyDescent="0.25">
      <c r="A59" s="142" t="s">
        <v>85</v>
      </c>
      <c r="B59" s="75" t="s">
        <v>33</v>
      </c>
      <c r="C59" s="192" t="s">
        <v>86</v>
      </c>
      <c r="D59" s="187"/>
      <c r="E59" s="94">
        <v>41019492035.919998</v>
      </c>
    </row>
    <row r="60" spans="1:5" ht="15.75" x14ac:dyDescent="0.25">
      <c r="A60" s="142" t="s">
        <v>88</v>
      </c>
      <c r="B60" s="75" t="s">
        <v>33</v>
      </c>
      <c r="C60" s="192" t="s">
        <v>73</v>
      </c>
      <c r="D60" s="187"/>
      <c r="E60" s="94">
        <v>2049195429.3900001</v>
      </c>
    </row>
    <row r="61" spans="1:5" ht="15.75" x14ac:dyDescent="0.25">
      <c r="A61" s="142" t="s">
        <v>89</v>
      </c>
      <c r="B61" s="75" t="s">
        <v>33</v>
      </c>
      <c r="C61" s="192" t="s">
        <v>90</v>
      </c>
      <c r="D61" s="187"/>
      <c r="E61" s="94">
        <v>1960099975.9400001</v>
      </c>
    </row>
    <row r="62" spans="1:5" ht="15.75" x14ac:dyDescent="0.25">
      <c r="A62" s="142" t="s">
        <v>91</v>
      </c>
      <c r="B62" s="75" t="s">
        <v>33</v>
      </c>
      <c r="C62" s="192" t="s">
        <v>92</v>
      </c>
      <c r="D62" s="187"/>
      <c r="E62" s="94">
        <v>233811104.59999999</v>
      </c>
    </row>
    <row r="63" spans="1:5" ht="15.75" x14ac:dyDescent="0.25">
      <c r="A63" s="142" t="s">
        <v>93</v>
      </c>
      <c r="B63" s="75" t="s">
        <v>33</v>
      </c>
      <c r="C63" s="192" t="s">
        <v>80</v>
      </c>
      <c r="D63" s="187"/>
      <c r="E63" s="94">
        <v>323963380.14999998</v>
      </c>
    </row>
    <row r="64" spans="1:5" ht="15.75" x14ac:dyDescent="0.25">
      <c r="A64" s="142" t="s">
        <v>94</v>
      </c>
      <c r="B64" s="75" t="s">
        <v>33</v>
      </c>
      <c r="C64" s="192" t="s">
        <v>82</v>
      </c>
      <c r="D64" s="187"/>
      <c r="E64" s="94">
        <v>35775846138.480003</v>
      </c>
    </row>
    <row r="65" spans="1:5" ht="15.75" x14ac:dyDescent="0.25">
      <c r="A65" s="139" t="s">
        <v>96</v>
      </c>
      <c r="B65" s="76"/>
      <c r="C65" s="227" t="s">
        <v>97</v>
      </c>
      <c r="D65" s="187"/>
      <c r="E65" s="95">
        <f>E66-E67-E68-E69-E70-E71</f>
        <v>27727812.330000002</v>
      </c>
    </row>
    <row r="66" spans="1:5" ht="15.75" x14ac:dyDescent="0.25">
      <c r="A66" s="142" t="s">
        <v>95</v>
      </c>
      <c r="B66" s="75" t="s">
        <v>33</v>
      </c>
      <c r="C66" s="192" t="s">
        <v>98</v>
      </c>
      <c r="D66" s="187"/>
      <c r="E66" s="94">
        <v>28247376.109999999</v>
      </c>
    </row>
    <row r="67" spans="1:5" ht="15.75" x14ac:dyDescent="0.25">
      <c r="A67" s="142" t="s">
        <v>99</v>
      </c>
      <c r="B67" s="75" t="s">
        <v>33</v>
      </c>
      <c r="C67" s="192" t="s">
        <v>100</v>
      </c>
      <c r="D67" s="187"/>
      <c r="E67" s="94">
        <v>0</v>
      </c>
    </row>
    <row r="68" spans="1:5" ht="15.75" x14ac:dyDescent="0.25">
      <c r="A68" s="142" t="s">
        <v>102</v>
      </c>
      <c r="B68" s="75" t="s">
        <v>33</v>
      </c>
      <c r="C68" s="192" t="s">
        <v>103</v>
      </c>
      <c r="D68" s="187"/>
      <c r="E68" s="94">
        <v>358553.74</v>
      </c>
    </row>
    <row r="69" spans="1:5" ht="15.75" x14ac:dyDescent="0.25">
      <c r="A69" s="142" t="s">
        <v>101</v>
      </c>
      <c r="B69" s="75" t="s">
        <v>33</v>
      </c>
      <c r="C69" s="192" t="s">
        <v>104</v>
      </c>
      <c r="D69" s="187"/>
      <c r="E69" s="94">
        <v>0</v>
      </c>
    </row>
    <row r="70" spans="1:5" ht="15.75" x14ac:dyDescent="0.25">
      <c r="A70" s="142" t="s">
        <v>105</v>
      </c>
      <c r="B70" s="75" t="s">
        <v>33</v>
      </c>
      <c r="C70" s="192" t="s">
        <v>106</v>
      </c>
      <c r="D70" s="187"/>
      <c r="E70" s="94">
        <v>161010.04</v>
      </c>
    </row>
    <row r="71" spans="1:5" ht="15.75" x14ac:dyDescent="0.25">
      <c r="A71" s="142" t="s">
        <v>107</v>
      </c>
      <c r="B71" s="75" t="s">
        <v>33</v>
      </c>
      <c r="C71" s="192" t="s">
        <v>108</v>
      </c>
      <c r="D71" s="187"/>
      <c r="E71" s="94">
        <v>0</v>
      </c>
    </row>
    <row r="72" spans="1:5" ht="15.75" x14ac:dyDescent="0.25">
      <c r="A72" s="139" t="s">
        <v>109</v>
      </c>
      <c r="B72" s="77"/>
      <c r="C72" s="83" t="s">
        <v>110</v>
      </c>
      <c r="D72" s="84"/>
      <c r="E72" s="95">
        <f>E73-E74-E75-E76-E77</f>
        <v>170117281.42000008</v>
      </c>
    </row>
    <row r="73" spans="1:5" ht="15.75" x14ac:dyDescent="0.25">
      <c r="A73" s="142" t="s">
        <v>111</v>
      </c>
      <c r="B73" s="75" t="s">
        <v>33</v>
      </c>
      <c r="C73" s="192" t="s">
        <v>112</v>
      </c>
      <c r="D73" s="187"/>
      <c r="E73" s="94">
        <v>1428335175.6700001</v>
      </c>
    </row>
    <row r="74" spans="1:5" ht="15.75" x14ac:dyDescent="0.25">
      <c r="A74" s="142" t="s">
        <v>113</v>
      </c>
      <c r="B74" s="75" t="s">
        <v>33</v>
      </c>
      <c r="C74" s="192" t="s">
        <v>100</v>
      </c>
      <c r="D74" s="187"/>
      <c r="E74" s="94">
        <v>683498706.73000002</v>
      </c>
    </row>
    <row r="75" spans="1:5" ht="15.75" x14ac:dyDescent="0.25">
      <c r="A75" s="142" t="s">
        <v>114</v>
      </c>
      <c r="B75" s="75" t="s">
        <v>33</v>
      </c>
      <c r="C75" s="192" t="s">
        <v>115</v>
      </c>
      <c r="D75" s="187"/>
      <c r="E75" s="94">
        <v>566577677.01999998</v>
      </c>
    </row>
    <row r="76" spans="1:5" ht="15.75" x14ac:dyDescent="0.25">
      <c r="A76" s="142" t="s">
        <v>116</v>
      </c>
      <c r="B76" s="75" t="s">
        <v>33</v>
      </c>
      <c r="C76" s="192" t="s">
        <v>106</v>
      </c>
      <c r="D76" s="187"/>
      <c r="E76" s="94">
        <v>8141510.5</v>
      </c>
    </row>
    <row r="77" spans="1:5" ht="15.75" x14ac:dyDescent="0.25">
      <c r="A77" s="142" t="s">
        <v>117</v>
      </c>
      <c r="B77" s="75" t="s">
        <v>33</v>
      </c>
      <c r="C77" s="192" t="s">
        <v>108</v>
      </c>
      <c r="D77" s="187"/>
      <c r="E77" s="94">
        <v>0</v>
      </c>
    </row>
    <row r="78" spans="1:5" ht="15.75" x14ac:dyDescent="0.25">
      <c r="A78" s="139" t="s">
        <v>118</v>
      </c>
      <c r="B78" s="77"/>
      <c r="C78" s="227" t="s">
        <v>119</v>
      </c>
      <c r="D78" s="187"/>
      <c r="E78" s="95">
        <f>E79</f>
        <v>0</v>
      </c>
    </row>
    <row r="79" spans="1:5" ht="15.75" x14ac:dyDescent="0.25">
      <c r="A79" s="141" t="s">
        <v>120</v>
      </c>
      <c r="B79" s="75" t="s">
        <v>33</v>
      </c>
      <c r="C79" s="192" t="s">
        <v>121</v>
      </c>
      <c r="D79" s="187"/>
      <c r="E79" s="94">
        <v>0</v>
      </c>
    </row>
    <row r="80" spans="1:5" ht="15.75" x14ac:dyDescent="0.25">
      <c r="A80" s="139" t="s">
        <v>122</v>
      </c>
      <c r="B80" s="78"/>
      <c r="C80" s="237" t="s">
        <v>123</v>
      </c>
      <c r="D80" s="187"/>
      <c r="E80" s="96">
        <f>E81</f>
        <v>0</v>
      </c>
    </row>
    <row r="81" spans="1:5" ht="15.75" x14ac:dyDescent="0.25">
      <c r="A81" s="144" t="s">
        <v>124</v>
      </c>
      <c r="B81" s="60" t="s">
        <v>33</v>
      </c>
      <c r="C81" s="188" t="s">
        <v>125</v>
      </c>
      <c r="D81" s="187"/>
      <c r="E81" s="88">
        <v>0</v>
      </c>
    </row>
    <row r="82" spans="1:5" ht="15.75" x14ac:dyDescent="0.25">
      <c r="A82" s="139" t="s">
        <v>126</v>
      </c>
      <c r="B82" s="78"/>
      <c r="C82" s="237" t="s">
        <v>127</v>
      </c>
      <c r="D82" s="187"/>
      <c r="E82" s="96">
        <f>E83+E84+E85+E86+E87</f>
        <v>157958095.13</v>
      </c>
    </row>
    <row r="83" spans="1:5" ht="15.75" x14ac:dyDescent="0.25">
      <c r="A83" s="145" t="s">
        <v>128</v>
      </c>
      <c r="B83" s="60" t="s">
        <v>33</v>
      </c>
      <c r="C83" s="188" t="s">
        <v>60</v>
      </c>
      <c r="D83" s="187"/>
      <c r="E83" s="88">
        <v>49461273.439999998</v>
      </c>
    </row>
    <row r="84" spans="1:5" ht="15.75" x14ac:dyDescent="0.25">
      <c r="A84" s="145" t="s">
        <v>129</v>
      </c>
      <c r="B84" s="60" t="s">
        <v>33</v>
      </c>
      <c r="C84" s="188" t="s">
        <v>125</v>
      </c>
      <c r="D84" s="187"/>
      <c r="E84" s="88">
        <v>0</v>
      </c>
    </row>
    <row r="85" spans="1:5" ht="15.75" x14ac:dyDescent="0.25">
      <c r="A85" s="145" t="s">
        <v>130</v>
      </c>
      <c r="B85" s="60" t="s">
        <v>33</v>
      </c>
      <c r="C85" s="188" t="s">
        <v>131</v>
      </c>
      <c r="D85" s="187"/>
      <c r="E85" s="88">
        <v>0</v>
      </c>
    </row>
    <row r="86" spans="1:5" ht="15.75" x14ac:dyDescent="0.25">
      <c r="A86" s="145" t="s">
        <v>132</v>
      </c>
      <c r="B86" s="60" t="s">
        <v>33</v>
      </c>
      <c r="C86" s="188" t="s">
        <v>133</v>
      </c>
      <c r="D86" s="187"/>
      <c r="E86" s="88">
        <v>0</v>
      </c>
    </row>
    <row r="87" spans="1:5" ht="15.75" x14ac:dyDescent="0.25">
      <c r="A87" s="145" t="s">
        <v>134</v>
      </c>
      <c r="B87" s="60" t="s">
        <v>33</v>
      </c>
      <c r="C87" s="188" t="s">
        <v>135</v>
      </c>
      <c r="D87" s="187"/>
      <c r="E87" s="88">
        <v>108496821.69</v>
      </c>
    </row>
    <row r="88" spans="1:5" ht="15.75" x14ac:dyDescent="0.25">
      <c r="A88" s="146"/>
      <c r="B88" s="60"/>
      <c r="C88" s="188"/>
      <c r="D88" s="187"/>
      <c r="E88" s="97"/>
    </row>
    <row r="89" spans="1:5" ht="15.75" x14ac:dyDescent="0.25">
      <c r="A89" s="136" t="s">
        <v>155</v>
      </c>
      <c r="B89" s="73"/>
      <c r="C89" s="186" t="s">
        <v>12</v>
      </c>
      <c r="D89" s="187"/>
      <c r="E89" s="91"/>
    </row>
    <row r="90" spans="1:5" ht="15.75" x14ac:dyDescent="0.25">
      <c r="A90" s="146"/>
      <c r="B90" s="60"/>
      <c r="C90" s="188"/>
      <c r="D90" s="191"/>
      <c r="E90" s="88"/>
    </row>
    <row r="91" spans="1:5" ht="15.75" x14ac:dyDescent="0.25">
      <c r="A91" s="136" t="s">
        <v>62</v>
      </c>
      <c r="B91" s="73"/>
      <c r="C91" s="186" t="s">
        <v>138</v>
      </c>
      <c r="D91" s="187"/>
      <c r="E91" s="91"/>
    </row>
    <row r="92" spans="1:5" ht="15.75" x14ac:dyDescent="0.25">
      <c r="A92" s="137"/>
      <c r="B92" s="62"/>
      <c r="C92" s="197"/>
      <c r="D92" s="187"/>
      <c r="E92" s="92"/>
    </row>
    <row r="93" spans="1:5" ht="15.75" x14ac:dyDescent="0.25">
      <c r="A93" s="147" t="s">
        <v>139</v>
      </c>
      <c r="B93" s="79"/>
      <c r="C93" s="196" t="s">
        <v>140</v>
      </c>
      <c r="D93" s="187"/>
      <c r="E93" s="98"/>
    </row>
    <row r="94" spans="1:5" ht="15.75" x14ac:dyDescent="0.25">
      <c r="A94" s="147" t="s">
        <v>141</v>
      </c>
      <c r="B94" s="74"/>
      <c r="C94" s="196" t="s">
        <v>142</v>
      </c>
      <c r="D94" s="187"/>
      <c r="E94" s="93">
        <f>E95</f>
        <v>1149492655.319994</v>
      </c>
    </row>
    <row r="95" spans="1:5" ht="15.75" x14ac:dyDescent="0.25">
      <c r="A95" s="147" t="s">
        <v>143</v>
      </c>
      <c r="B95" s="79"/>
      <c r="C95" s="196" t="s">
        <v>144</v>
      </c>
      <c r="D95" s="187"/>
      <c r="E95" s="87">
        <f>E48</f>
        <v>1149492655.319994</v>
      </c>
    </row>
    <row r="96" spans="1:5" ht="15.75" x14ac:dyDescent="0.25">
      <c r="A96" s="145"/>
      <c r="B96" s="80"/>
      <c r="C96" s="216"/>
      <c r="D96" s="187"/>
      <c r="E96" s="99"/>
    </row>
    <row r="97" spans="1:11" ht="15.75" x14ac:dyDescent="0.25">
      <c r="A97" s="136" t="s">
        <v>63</v>
      </c>
      <c r="B97" s="73"/>
      <c r="C97" s="186" t="s">
        <v>145</v>
      </c>
      <c r="D97" s="187"/>
      <c r="E97" s="91"/>
    </row>
    <row r="98" spans="1:11" ht="15.75" x14ac:dyDescent="0.25">
      <c r="A98" s="137"/>
      <c r="B98" s="62"/>
      <c r="C98" s="197"/>
      <c r="D98" s="187"/>
      <c r="E98" s="92"/>
    </row>
    <row r="99" spans="1:11" ht="15.75" x14ac:dyDescent="0.25">
      <c r="A99" s="147" t="s">
        <v>64</v>
      </c>
      <c r="B99" s="74"/>
      <c r="C99" s="196" t="s">
        <v>221</v>
      </c>
      <c r="D99" s="187"/>
      <c r="E99" s="100"/>
    </row>
    <row r="100" spans="1:11" ht="15.75" x14ac:dyDescent="0.25">
      <c r="A100" s="147" t="s">
        <v>146</v>
      </c>
      <c r="B100" s="74"/>
      <c r="C100" s="219" t="s">
        <v>222</v>
      </c>
      <c r="D100" s="187"/>
      <c r="E100" s="100"/>
    </row>
    <row r="101" spans="1:11" ht="15.75" x14ac:dyDescent="0.25">
      <c r="A101" s="147" t="s">
        <v>147</v>
      </c>
      <c r="B101" s="74"/>
      <c r="C101" s="196" t="s">
        <v>148</v>
      </c>
      <c r="D101" s="187"/>
      <c r="E101" s="100"/>
    </row>
    <row r="102" spans="1:11" ht="15.75" x14ac:dyDescent="0.25">
      <c r="A102" s="147" t="s">
        <v>152</v>
      </c>
      <c r="B102" s="79"/>
      <c r="C102" s="196" t="s">
        <v>149</v>
      </c>
      <c r="D102" s="187"/>
      <c r="E102" s="86"/>
    </row>
    <row r="103" spans="1:11" ht="15.75" x14ac:dyDescent="0.25">
      <c r="A103" s="147" t="s">
        <v>153</v>
      </c>
      <c r="B103" s="79"/>
      <c r="C103" s="196" t="s">
        <v>150</v>
      </c>
      <c r="D103" s="187"/>
      <c r="E103" s="86"/>
    </row>
    <row r="104" spans="1:11" ht="15.75" x14ac:dyDescent="0.25">
      <c r="A104" s="147" t="s">
        <v>154</v>
      </c>
      <c r="B104" s="79"/>
      <c r="C104" s="196" t="s">
        <v>151</v>
      </c>
      <c r="D104" s="187"/>
      <c r="E104" s="86"/>
    </row>
    <row r="105" spans="1:11" ht="19.5" thickBot="1" x14ac:dyDescent="0.35">
      <c r="A105" s="153"/>
      <c r="B105" s="154"/>
      <c r="C105" s="155"/>
      <c r="D105" s="156"/>
      <c r="E105" s="157"/>
    </row>
    <row r="106" spans="1:11" ht="21.75" customHeight="1" thickTop="1" thickBot="1" x14ac:dyDescent="0.35">
      <c r="A106" s="198" t="s">
        <v>235</v>
      </c>
      <c r="B106" s="199"/>
      <c r="C106" s="199"/>
      <c r="D106" s="199"/>
      <c r="E106" s="200"/>
    </row>
    <row r="107" spans="1:11" ht="40.5" customHeight="1" thickTop="1" thickBot="1" x14ac:dyDescent="0.35">
      <c r="A107" s="148"/>
      <c r="B107" s="57"/>
      <c r="C107" s="211" t="s">
        <v>229</v>
      </c>
      <c r="D107" s="212"/>
      <c r="E107" s="160"/>
    </row>
    <row r="108" spans="1:11" ht="15.95" customHeight="1" thickBot="1" x14ac:dyDescent="0.25">
      <c r="A108" s="217" t="s">
        <v>225</v>
      </c>
      <c r="B108" s="218"/>
      <c r="C108" s="161" t="s">
        <v>227</v>
      </c>
      <c r="D108" s="162" t="s">
        <v>228</v>
      </c>
      <c r="E108" s="163" t="s">
        <v>224</v>
      </c>
    </row>
    <row r="109" spans="1:11" ht="15.95" customHeight="1" x14ac:dyDescent="0.3">
      <c r="A109" s="176" t="s">
        <v>71</v>
      </c>
      <c r="B109" s="177"/>
      <c r="C109" s="158">
        <f>E51</f>
        <v>6567413290.1400003</v>
      </c>
      <c r="D109" s="164"/>
      <c r="E109" s="113"/>
      <c r="G109" s="104"/>
      <c r="H109" s="103"/>
      <c r="I109" s="180"/>
      <c r="J109" s="195"/>
      <c r="K109" s="105"/>
    </row>
    <row r="110" spans="1:11" ht="15.95" customHeight="1" x14ac:dyDescent="0.3">
      <c r="A110" s="193"/>
      <c r="B110" s="177"/>
      <c r="C110" s="165"/>
      <c r="D110" s="166">
        <f t="shared" ref="D110:D115" si="0">E52</f>
        <v>0</v>
      </c>
      <c r="E110" s="114" t="s">
        <v>72</v>
      </c>
      <c r="G110" s="103"/>
      <c r="H110" s="103"/>
      <c r="I110" s="180"/>
      <c r="J110" s="195"/>
      <c r="K110" s="105"/>
    </row>
    <row r="111" spans="1:11" ht="15.95" customHeight="1" x14ac:dyDescent="0.3">
      <c r="A111" s="176"/>
      <c r="B111" s="177"/>
      <c r="C111" s="165"/>
      <c r="D111" s="166">
        <f t="shared" si="0"/>
        <v>260257341.84999999</v>
      </c>
      <c r="E111" s="114" t="s">
        <v>74</v>
      </c>
      <c r="G111" s="103"/>
      <c r="H111" s="103"/>
      <c r="I111" s="180"/>
      <c r="J111" s="195"/>
      <c r="K111" s="105"/>
    </row>
    <row r="112" spans="1:11" ht="15.95" customHeight="1" x14ac:dyDescent="0.3">
      <c r="A112" s="230"/>
      <c r="B112" s="177"/>
      <c r="C112" s="165"/>
      <c r="D112" s="166">
        <f t="shared" si="0"/>
        <v>24157162.23</v>
      </c>
      <c r="E112" s="114" t="s">
        <v>76</v>
      </c>
      <c r="G112" s="103"/>
      <c r="H112" s="103"/>
      <c r="I112" s="180"/>
      <c r="J112" s="195"/>
      <c r="K112" s="105"/>
    </row>
    <row r="113" spans="1:11" ht="15.95" customHeight="1" x14ac:dyDescent="0.3">
      <c r="A113" s="230"/>
      <c r="B113" s="177"/>
      <c r="C113" s="165"/>
      <c r="D113" s="166">
        <f t="shared" si="0"/>
        <v>37434255.75</v>
      </c>
      <c r="E113" s="114" t="s">
        <v>78</v>
      </c>
      <c r="G113" s="103"/>
      <c r="H113" s="103"/>
      <c r="I113" s="180"/>
      <c r="J113" s="195"/>
      <c r="K113" s="105"/>
    </row>
    <row r="114" spans="1:11" ht="15.95" customHeight="1" x14ac:dyDescent="0.3">
      <c r="A114" s="176"/>
      <c r="B114" s="177"/>
      <c r="C114" s="165"/>
      <c r="D114" s="166">
        <f t="shared" si="0"/>
        <v>52803546.649999999</v>
      </c>
      <c r="E114" s="114" t="s">
        <v>79</v>
      </c>
      <c r="G114" s="103"/>
      <c r="H114" s="103"/>
      <c r="I114" s="180"/>
      <c r="J114" s="195"/>
      <c r="K114" s="105"/>
    </row>
    <row r="115" spans="1:11" ht="15.95" customHeight="1" x14ac:dyDescent="0.3">
      <c r="A115" s="176"/>
      <c r="B115" s="177"/>
      <c r="C115" s="165"/>
      <c r="D115" s="166">
        <f t="shared" si="0"/>
        <v>6075647524.5799999</v>
      </c>
      <c r="E115" s="115" t="s">
        <v>81</v>
      </c>
      <c r="G115" s="106"/>
      <c r="H115" s="103"/>
      <c r="I115" s="180"/>
      <c r="J115" s="195"/>
      <c r="K115" s="105"/>
    </row>
    <row r="116" spans="1:11" ht="15.95" customHeight="1" x14ac:dyDescent="0.3">
      <c r="A116" s="176" t="s">
        <v>85</v>
      </c>
      <c r="B116" s="177"/>
      <c r="C116" s="165">
        <f>E59</f>
        <v>41019492035.919998</v>
      </c>
      <c r="D116" s="166"/>
      <c r="E116" s="114"/>
      <c r="G116" s="103"/>
      <c r="H116" s="103"/>
      <c r="I116" s="180"/>
      <c r="J116" s="175"/>
      <c r="K116" s="105"/>
    </row>
    <row r="117" spans="1:11" ht="15.95" customHeight="1" x14ac:dyDescent="0.3">
      <c r="A117" s="193"/>
      <c r="B117" s="177"/>
      <c r="C117" s="165"/>
      <c r="D117" s="166">
        <f>E60</f>
        <v>2049195429.3900001</v>
      </c>
      <c r="E117" s="114" t="s">
        <v>88</v>
      </c>
      <c r="G117" s="103"/>
      <c r="H117" s="103"/>
      <c r="I117" s="180"/>
      <c r="J117" s="175"/>
      <c r="K117" s="105"/>
    </row>
    <row r="118" spans="1:11" ht="15.95" customHeight="1" x14ac:dyDescent="0.3">
      <c r="A118" s="230"/>
      <c r="B118" s="177"/>
      <c r="C118" s="165"/>
      <c r="D118" s="166">
        <f>E61</f>
        <v>1960099975.9400001</v>
      </c>
      <c r="E118" s="114" t="s">
        <v>89</v>
      </c>
      <c r="G118" s="103"/>
      <c r="H118" s="103"/>
      <c r="I118" s="180"/>
      <c r="J118" s="175"/>
      <c r="K118" s="105"/>
    </row>
    <row r="119" spans="1:11" ht="15.95" customHeight="1" x14ac:dyDescent="0.3">
      <c r="A119" s="230"/>
      <c r="B119" s="177"/>
      <c r="C119" s="165"/>
      <c r="D119" s="166">
        <f>E62</f>
        <v>233811104.59999999</v>
      </c>
      <c r="E119" s="114" t="s">
        <v>91</v>
      </c>
      <c r="G119" s="103"/>
      <c r="H119" s="103"/>
      <c r="I119" s="180"/>
      <c r="J119" s="175"/>
      <c r="K119" s="105"/>
    </row>
    <row r="120" spans="1:11" ht="15.95" customHeight="1" x14ac:dyDescent="0.3">
      <c r="A120" s="230"/>
      <c r="B120" s="177"/>
      <c r="C120" s="165"/>
      <c r="D120" s="166">
        <f>E63</f>
        <v>323963380.14999998</v>
      </c>
      <c r="E120" s="114" t="s">
        <v>93</v>
      </c>
      <c r="G120" s="103"/>
      <c r="H120" s="103"/>
      <c r="I120" s="180"/>
      <c r="J120" s="175"/>
      <c r="K120" s="105"/>
    </row>
    <row r="121" spans="1:11" ht="15.95" customHeight="1" x14ac:dyDescent="0.3">
      <c r="A121" s="193"/>
      <c r="B121" s="177"/>
      <c r="C121" s="165"/>
      <c r="D121" s="166">
        <f>E64</f>
        <v>35775846138.480003</v>
      </c>
      <c r="E121" s="114" t="s">
        <v>94</v>
      </c>
      <c r="G121" s="103"/>
      <c r="H121" s="103"/>
      <c r="I121" s="180"/>
      <c r="J121" s="175"/>
      <c r="K121" s="105"/>
    </row>
    <row r="122" spans="1:11" ht="15.95" customHeight="1" x14ac:dyDescent="0.3">
      <c r="A122" s="176" t="s">
        <v>95</v>
      </c>
      <c r="B122" s="177"/>
      <c r="C122" s="165">
        <f>E66</f>
        <v>28247376.109999999</v>
      </c>
      <c r="D122" s="166"/>
      <c r="E122" s="114"/>
      <c r="G122" s="103"/>
      <c r="H122" s="103"/>
      <c r="I122" s="107"/>
      <c r="J122" s="108"/>
      <c r="K122" s="105"/>
    </row>
    <row r="123" spans="1:11" ht="15.95" customHeight="1" x14ac:dyDescent="0.3">
      <c r="A123" s="193"/>
      <c r="B123" s="177"/>
      <c r="C123" s="165"/>
      <c r="D123" s="166">
        <f>E67</f>
        <v>0</v>
      </c>
      <c r="E123" s="114" t="s">
        <v>99</v>
      </c>
      <c r="G123" s="103"/>
      <c r="H123" s="103"/>
      <c r="I123" s="107"/>
      <c r="J123" s="108"/>
      <c r="K123" s="105"/>
    </row>
    <row r="124" spans="1:11" ht="15.95" customHeight="1" x14ac:dyDescent="0.3">
      <c r="A124" s="193"/>
      <c r="B124" s="177"/>
      <c r="C124" s="165"/>
      <c r="D124" s="166">
        <f>E68</f>
        <v>358553.74</v>
      </c>
      <c r="E124" s="114" t="s">
        <v>102</v>
      </c>
      <c r="G124" s="103"/>
      <c r="H124" s="103"/>
      <c r="I124" s="107"/>
      <c r="J124" s="108"/>
      <c r="K124" s="105"/>
    </row>
    <row r="125" spans="1:11" ht="15.95" customHeight="1" x14ac:dyDescent="0.3">
      <c r="A125" s="193"/>
      <c r="B125" s="177"/>
      <c r="C125" s="165"/>
      <c r="D125" s="166">
        <f>E69</f>
        <v>0</v>
      </c>
      <c r="E125" s="114" t="s">
        <v>101</v>
      </c>
      <c r="G125" s="103"/>
      <c r="H125" s="103"/>
      <c r="I125" s="107"/>
      <c r="J125" s="108"/>
      <c r="K125" s="105"/>
    </row>
    <row r="126" spans="1:11" ht="15.95" customHeight="1" x14ac:dyDescent="0.3">
      <c r="A126" s="193"/>
      <c r="B126" s="177"/>
      <c r="C126" s="165"/>
      <c r="D126" s="166">
        <f>E70</f>
        <v>161010.04</v>
      </c>
      <c r="E126" s="114" t="s">
        <v>105</v>
      </c>
      <c r="G126" s="103"/>
      <c r="H126" s="103"/>
      <c r="I126" s="107"/>
      <c r="J126" s="108"/>
      <c r="K126" s="105"/>
    </row>
    <row r="127" spans="1:11" ht="15.95" customHeight="1" x14ac:dyDescent="0.3">
      <c r="A127" s="193"/>
      <c r="B127" s="177"/>
      <c r="C127" s="165"/>
      <c r="D127" s="166">
        <f>E71</f>
        <v>0</v>
      </c>
      <c r="E127" s="114" t="s">
        <v>107</v>
      </c>
      <c r="G127" s="103"/>
      <c r="H127" s="103"/>
      <c r="I127" s="107"/>
      <c r="J127" s="108"/>
      <c r="K127" s="105"/>
    </row>
    <row r="128" spans="1:11" ht="15.95" customHeight="1" x14ac:dyDescent="0.3">
      <c r="A128" s="176" t="s">
        <v>111</v>
      </c>
      <c r="B128" s="177"/>
      <c r="C128" s="165">
        <f>E73</f>
        <v>1428335175.6700001</v>
      </c>
      <c r="D128" s="166"/>
      <c r="E128" s="114" t="s">
        <v>111</v>
      </c>
      <c r="G128" s="103"/>
      <c r="H128" s="103"/>
      <c r="I128" s="107"/>
      <c r="J128" s="108"/>
      <c r="K128" s="105"/>
    </row>
    <row r="129" spans="1:11" ht="15.95" customHeight="1" x14ac:dyDescent="0.3">
      <c r="A129" s="193"/>
      <c r="B129" s="177"/>
      <c r="C129" s="165"/>
      <c r="D129" s="166">
        <f>E74</f>
        <v>683498706.73000002</v>
      </c>
      <c r="E129" s="114" t="s">
        <v>113</v>
      </c>
      <c r="G129" s="103"/>
      <c r="H129" s="103"/>
      <c r="I129" s="107"/>
      <c r="J129" s="108"/>
      <c r="K129" s="105"/>
    </row>
    <row r="130" spans="1:11" ht="15.95" customHeight="1" x14ac:dyDescent="0.3">
      <c r="A130" s="228"/>
      <c r="B130" s="229"/>
      <c r="C130" s="165"/>
      <c r="D130" s="166">
        <f>E75</f>
        <v>566577677.01999998</v>
      </c>
      <c r="E130" s="114" t="s">
        <v>114</v>
      </c>
      <c r="G130" s="103"/>
      <c r="H130" s="103"/>
      <c r="I130" s="180"/>
      <c r="J130" s="175"/>
      <c r="K130" s="105"/>
    </row>
    <row r="131" spans="1:11" ht="15.95" customHeight="1" x14ac:dyDescent="0.3">
      <c r="A131" s="176"/>
      <c r="B131" s="216"/>
      <c r="C131" s="167"/>
      <c r="D131" s="166">
        <f>E76</f>
        <v>8141510.5</v>
      </c>
      <c r="E131" s="114" t="s">
        <v>116</v>
      </c>
      <c r="G131" s="103"/>
      <c r="H131" s="103"/>
      <c r="I131" s="180"/>
      <c r="J131" s="175"/>
      <c r="K131" s="105"/>
    </row>
    <row r="132" spans="1:11" ht="15.95" customHeight="1" x14ac:dyDescent="0.3">
      <c r="A132" s="193"/>
      <c r="B132" s="177"/>
      <c r="C132" s="167"/>
      <c r="D132" s="168">
        <f>E77</f>
        <v>0</v>
      </c>
      <c r="E132" s="114" t="s">
        <v>117</v>
      </c>
      <c r="G132" s="103"/>
      <c r="H132" s="103"/>
      <c r="I132" s="180"/>
      <c r="J132" s="175"/>
      <c r="K132" s="105"/>
    </row>
    <row r="133" spans="1:11" ht="15.95" customHeight="1" x14ac:dyDescent="0.3">
      <c r="A133" s="193"/>
      <c r="B133" s="177"/>
      <c r="C133" s="167"/>
      <c r="D133" s="168">
        <f>E79</f>
        <v>0</v>
      </c>
      <c r="E133" s="163" t="s">
        <v>120</v>
      </c>
      <c r="G133" s="109"/>
      <c r="H133" s="103"/>
      <c r="I133" s="180"/>
      <c r="J133" s="175"/>
      <c r="K133" s="105"/>
    </row>
    <row r="134" spans="1:11" ht="15.95" customHeight="1" x14ac:dyDescent="0.3">
      <c r="A134" s="176" t="s">
        <v>124</v>
      </c>
      <c r="B134" s="177"/>
      <c r="C134" s="165">
        <f>E81</f>
        <v>0</v>
      </c>
      <c r="D134" s="166"/>
      <c r="E134" s="169"/>
      <c r="G134" s="110"/>
      <c r="H134" s="103"/>
      <c r="I134" s="180"/>
      <c r="J134" s="175"/>
      <c r="K134" s="105"/>
    </row>
    <row r="135" spans="1:11" ht="15.95" customHeight="1" x14ac:dyDescent="0.3">
      <c r="A135" s="176" t="s">
        <v>128</v>
      </c>
      <c r="B135" s="177"/>
      <c r="C135" s="165">
        <f>E83</f>
        <v>49461273.439999998</v>
      </c>
      <c r="D135" s="166"/>
      <c r="E135" s="169"/>
      <c r="G135" s="110"/>
      <c r="H135" s="103"/>
      <c r="I135" s="180"/>
      <c r="J135" s="175"/>
      <c r="K135" s="105"/>
    </row>
    <row r="136" spans="1:11" ht="15.95" customHeight="1" x14ac:dyDescent="0.3">
      <c r="A136" s="176" t="s">
        <v>129</v>
      </c>
      <c r="B136" s="177"/>
      <c r="C136" s="165">
        <f>E84</f>
        <v>0</v>
      </c>
      <c r="D136" s="166"/>
      <c r="E136" s="169"/>
      <c r="G136" s="110"/>
      <c r="H136" s="103"/>
      <c r="I136" s="180"/>
      <c r="J136" s="175"/>
      <c r="K136" s="105"/>
    </row>
    <row r="137" spans="1:11" ht="15.95" customHeight="1" x14ac:dyDescent="0.3">
      <c r="A137" s="176" t="s">
        <v>130</v>
      </c>
      <c r="B137" s="177"/>
      <c r="C137" s="165">
        <f>E85</f>
        <v>0</v>
      </c>
      <c r="D137" s="166"/>
      <c r="E137" s="169"/>
      <c r="G137" s="110"/>
      <c r="H137" s="103"/>
      <c r="I137" s="180"/>
      <c r="J137" s="175"/>
      <c r="K137" s="105"/>
    </row>
    <row r="138" spans="1:11" ht="15.95" customHeight="1" x14ac:dyDescent="0.3">
      <c r="A138" s="176" t="s">
        <v>132</v>
      </c>
      <c r="B138" s="177"/>
      <c r="C138" s="165">
        <f>E86</f>
        <v>0</v>
      </c>
      <c r="D138" s="166"/>
      <c r="E138" s="169"/>
      <c r="G138" s="110"/>
      <c r="H138" s="103"/>
      <c r="I138" s="180"/>
      <c r="J138" s="175"/>
      <c r="K138" s="105"/>
    </row>
    <row r="139" spans="1:11" ht="15.95" customHeight="1" thickBot="1" x14ac:dyDescent="0.35">
      <c r="A139" s="176" t="s">
        <v>134</v>
      </c>
      <c r="B139" s="177"/>
      <c r="C139" s="170">
        <f>E87</f>
        <v>108496821.69</v>
      </c>
      <c r="D139" s="171"/>
      <c r="E139" s="169"/>
      <c r="G139" s="110"/>
      <c r="H139" s="103"/>
      <c r="I139" s="180"/>
      <c r="J139" s="175"/>
      <c r="K139" s="105"/>
    </row>
    <row r="140" spans="1:11" ht="23.25" customHeight="1" thickTop="1" thickBot="1" x14ac:dyDescent="0.35">
      <c r="A140" s="148"/>
      <c r="B140" s="55"/>
      <c r="C140" s="116">
        <f>SUM(C109:C139)</f>
        <v>49201445972.970001</v>
      </c>
      <c r="D140" s="117">
        <f>SUM(D109:D139)</f>
        <v>48051953317.650002</v>
      </c>
      <c r="E140" s="172"/>
      <c r="G140" s="109"/>
      <c r="H140" s="103"/>
      <c r="I140" s="180"/>
      <c r="J140" s="175"/>
      <c r="K140" s="105"/>
    </row>
    <row r="141" spans="1:11" ht="15.95" customHeight="1" thickTop="1" x14ac:dyDescent="0.3">
      <c r="A141" s="178" t="s">
        <v>223</v>
      </c>
      <c r="B141" s="179"/>
      <c r="C141" s="118">
        <f>C140-D140</f>
        <v>1149492655.3199997</v>
      </c>
      <c r="D141" s="59"/>
      <c r="E141" s="172"/>
      <c r="G141" s="109"/>
      <c r="H141" s="55"/>
      <c r="I141" s="174"/>
      <c r="J141" s="175"/>
      <c r="K141" s="111"/>
    </row>
    <row r="142" spans="1:11" ht="14.1" customHeight="1" x14ac:dyDescent="0.3">
      <c r="A142" s="153"/>
      <c r="B142" s="154"/>
      <c r="C142" s="155"/>
      <c r="D142" s="156"/>
      <c r="E142" s="157"/>
      <c r="G142" s="109"/>
      <c r="H142" s="55"/>
      <c r="I142" s="174"/>
      <c r="J142" s="175"/>
      <c r="K142" s="112"/>
    </row>
    <row r="143" spans="1:11" ht="41.25" customHeight="1" x14ac:dyDescent="0.25">
      <c r="A143" s="181" t="s">
        <v>236</v>
      </c>
      <c r="B143" s="181"/>
      <c r="C143" s="181"/>
      <c r="D143" s="181"/>
      <c r="E143" s="182"/>
      <c r="G143" s="55"/>
      <c r="H143" s="55"/>
      <c r="I143" s="174"/>
      <c r="J143" s="175"/>
      <c r="K143" s="112"/>
    </row>
    <row r="144" spans="1:11" x14ac:dyDescent="0.25">
      <c r="A144"/>
    </row>
    <row r="164" spans="1:1" x14ac:dyDescent="0.25">
      <c r="A164"/>
    </row>
  </sheetData>
  <sheetProtection password="C81B" sheet="1" objects="1" scenarios="1"/>
  <mergeCells count="163">
    <mergeCell ref="C56:D56"/>
    <mergeCell ref="C57:D57"/>
    <mergeCell ref="C58:D58"/>
    <mergeCell ref="C81:D81"/>
    <mergeCell ref="C82:D82"/>
    <mergeCell ref="C96:D96"/>
    <mergeCell ref="C77:D77"/>
    <mergeCell ref="C78:D78"/>
    <mergeCell ref="C79:D79"/>
    <mergeCell ref="C80:D80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71:D71"/>
    <mergeCell ref="C73:D73"/>
    <mergeCell ref="C74:D74"/>
    <mergeCell ref="C75:D75"/>
    <mergeCell ref="C98:D98"/>
    <mergeCell ref="A118:B118"/>
    <mergeCell ref="A119:B119"/>
    <mergeCell ref="A120:B120"/>
    <mergeCell ref="C97:D97"/>
    <mergeCell ref="C94:D94"/>
    <mergeCell ref="C95:D95"/>
    <mergeCell ref="C86:D86"/>
    <mergeCell ref="C87:D87"/>
    <mergeCell ref="A130:B130"/>
    <mergeCell ref="A117:B117"/>
    <mergeCell ref="A121:B121"/>
    <mergeCell ref="A123:B123"/>
    <mergeCell ref="A124:B124"/>
    <mergeCell ref="A125:B125"/>
    <mergeCell ref="A126:B126"/>
    <mergeCell ref="C99:D99"/>
    <mergeCell ref="C101:D101"/>
    <mergeCell ref="C102:D102"/>
    <mergeCell ref="A110:B110"/>
    <mergeCell ref="A112:B112"/>
    <mergeCell ref="A113:B113"/>
    <mergeCell ref="A114:B114"/>
    <mergeCell ref="A115:B115"/>
    <mergeCell ref="A127:B127"/>
    <mergeCell ref="A129:B129"/>
    <mergeCell ref="A132:B132"/>
    <mergeCell ref="A122:B122"/>
    <mergeCell ref="A128:B128"/>
    <mergeCell ref="A116:B116"/>
    <mergeCell ref="A131:B131"/>
    <mergeCell ref="A108:B108"/>
    <mergeCell ref="C100:D100"/>
    <mergeCell ref="C3:D3"/>
    <mergeCell ref="C46:D46"/>
    <mergeCell ref="C43:D43"/>
    <mergeCell ref="C45:D45"/>
    <mergeCell ref="C23:D23"/>
    <mergeCell ref="C24:D24"/>
    <mergeCell ref="C36:D36"/>
    <mergeCell ref="C37:D37"/>
    <mergeCell ref="C65:D65"/>
    <mergeCell ref="C63:D63"/>
    <mergeCell ref="C64:D64"/>
    <mergeCell ref="C59:D59"/>
    <mergeCell ref="C60:D60"/>
    <mergeCell ref="C61:D61"/>
    <mergeCell ref="C62:D62"/>
    <mergeCell ref="C38:D38"/>
    <mergeCell ref="C40:D40"/>
    <mergeCell ref="C42:D42"/>
    <mergeCell ref="A2:E2"/>
    <mergeCell ref="A1:E1"/>
    <mergeCell ref="C4:D4"/>
    <mergeCell ref="C6:D6"/>
    <mergeCell ref="A111:B111"/>
    <mergeCell ref="C107:D107"/>
    <mergeCell ref="C14:D14"/>
    <mergeCell ref="C15:D15"/>
    <mergeCell ref="C16:D16"/>
    <mergeCell ref="C18:D18"/>
    <mergeCell ref="C19:D19"/>
    <mergeCell ref="C20:D20"/>
    <mergeCell ref="C21:D21"/>
    <mergeCell ref="C25:D25"/>
    <mergeCell ref="C22:D22"/>
    <mergeCell ref="C26:D26"/>
    <mergeCell ref="C27:D27"/>
    <mergeCell ref="C28:D28"/>
    <mergeCell ref="A109:B109"/>
    <mergeCell ref="C29:D29"/>
    <mergeCell ref="C5:D5"/>
    <mergeCell ref="C9:D9"/>
    <mergeCell ref="C70:D70"/>
    <mergeCell ref="A133:B133"/>
    <mergeCell ref="C44:D44"/>
    <mergeCell ref="I109:J109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30:J130"/>
    <mergeCell ref="I131:J131"/>
    <mergeCell ref="I132:J132"/>
    <mergeCell ref="I133:J133"/>
    <mergeCell ref="C103:D103"/>
    <mergeCell ref="C104:D104"/>
    <mergeCell ref="C92:D92"/>
    <mergeCell ref="C93:D93"/>
    <mergeCell ref="A106:E106"/>
    <mergeCell ref="C10:D10"/>
    <mergeCell ref="C11:D11"/>
    <mergeCell ref="C13:D13"/>
    <mergeCell ref="C12:D12"/>
    <mergeCell ref="C17:D17"/>
    <mergeCell ref="C89:D89"/>
    <mergeCell ref="C88:D88"/>
    <mergeCell ref="C91:D91"/>
    <mergeCell ref="C30:D30"/>
    <mergeCell ref="C31:D31"/>
    <mergeCell ref="C32:D32"/>
    <mergeCell ref="C33:D33"/>
    <mergeCell ref="C34:D34"/>
    <mergeCell ref="C35:D35"/>
    <mergeCell ref="C90:D90"/>
    <mergeCell ref="C66:D66"/>
    <mergeCell ref="C67:D67"/>
    <mergeCell ref="C68:D68"/>
    <mergeCell ref="C69:D69"/>
    <mergeCell ref="C83:D83"/>
    <mergeCell ref="C84:D84"/>
    <mergeCell ref="C85:D85"/>
    <mergeCell ref="C76:D76"/>
    <mergeCell ref="C41:D41"/>
    <mergeCell ref="I143:J143"/>
    <mergeCell ref="A134:B134"/>
    <mergeCell ref="A136:B136"/>
    <mergeCell ref="A137:B137"/>
    <mergeCell ref="A138:B138"/>
    <mergeCell ref="A139:B139"/>
    <mergeCell ref="A141:B141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A135:B135"/>
    <mergeCell ref="A143:E143"/>
  </mergeCells>
  <pageMargins left="0.511811024" right="0.511811024" top="0.78740157499999996" bottom="0.78740157499999996" header="0.31496062000000002" footer="0.31496062000000002"/>
  <pageSetup paperSize="9" scale="7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I15" sqref="I15"/>
    </sheetView>
  </sheetViews>
  <sheetFormatPr defaultColWidth="9.140625" defaultRowHeight="11.25" x14ac:dyDescent="0.2"/>
  <cols>
    <col min="1" max="1" width="44.7109375" style="1" customWidth="1"/>
    <col min="2" max="2" width="13.140625" style="1" bestFit="1" customWidth="1"/>
    <col min="3" max="3" width="37.28515625" style="1" customWidth="1"/>
    <col min="4" max="4" width="13.140625" style="1" bestFit="1" customWidth="1"/>
    <col min="5" max="7" width="9.140625" style="1"/>
    <col min="8" max="8" width="11.7109375" style="1" bestFit="1" customWidth="1"/>
    <col min="9" max="16384" width="9.140625" style="1"/>
  </cols>
  <sheetData>
    <row r="1" spans="1:8" x14ac:dyDescent="0.2">
      <c r="A1" s="238" t="s">
        <v>1</v>
      </c>
      <c r="B1" s="238"/>
      <c r="C1" s="238"/>
      <c r="D1" s="238"/>
    </row>
    <row r="2" spans="1:8" x14ac:dyDescent="0.2">
      <c r="A2" s="239" t="s">
        <v>16</v>
      </c>
      <c r="B2" s="239"/>
      <c r="C2" s="239"/>
      <c r="D2" s="239"/>
    </row>
    <row r="3" spans="1:8" x14ac:dyDescent="0.2">
      <c r="A3" s="239" t="s">
        <v>2</v>
      </c>
      <c r="B3" s="239"/>
      <c r="C3" s="239"/>
      <c r="D3" s="239"/>
    </row>
    <row r="4" spans="1:8" ht="12" thickBot="1" x14ac:dyDescent="0.25">
      <c r="A4" s="240" t="s">
        <v>237</v>
      </c>
      <c r="B4" s="240"/>
      <c r="C4" s="240"/>
      <c r="D4" s="240"/>
    </row>
    <row r="5" spans="1:8" ht="12" thickBot="1" x14ac:dyDescent="0.25">
      <c r="A5" s="2" t="s">
        <v>3</v>
      </c>
      <c r="B5" s="3" t="s">
        <v>4</v>
      </c>
      <c r="C5" s="4" t="s">
        <v>46</v>
      </c>
      <c r="D5" s="3" t="s">
        <v>4</v>
      </c>
    </row>
    <row r="6" spans="1:8" x14ac:dyDescent="0.2">
      <c r="A6" s="5" t="s">
        <v>5</v>
      </c>
      <c r="B6" s="6">
        <f>B7+B16</f>
        <v>1149492655.29</v>
      </c>
      <c r="C6" s="7" t="s">
        <v>5</v>
      </c>
      <c r="D6" s="8">
        <f>D7+D11</f>
        <v>0</v>
      </c>
    </row>
    <row r="7" spans="1:8" x14ac:dyDescent="0.2">
      <c r="A7" s="9" t="s">
        <v>25</v>
      </c>
      <c r="B7" s="10">
        <f>B8+B9+B11+B12</f>
        <v>1149492655.29</v>
      </c>
      <c r="C7" s="11" t="s">
        <v>47</v>
      </c>
      <c r="D7" s="12">
        <f>SUM(D8:D10)</f>
        <v>0</v>
      </c>
    </row>
    <row r="8" spans="1:8" x14ac:dyDescent="0.2">
      <c r="A8" s="13" t="s">
        <v>29</v>
      </c>
      <c r="B8" s="14">
        <v>0</v>
      </c>
      <c r="C8" s="15" t="s">
        <v>48</v>
      </c>
      <c r="D8" s="14">
        <v>0</v>
      </c>
    </row>
    <row r="9" spans="1:8" x14ac:dyDescent="0.2">
      <c r="A9" s="16" t="s">
        <v>30</v>
      </c>
      <c r="B9" s="17">
        <v>1149492655.29</v>
      </c>
      <c r="C9" s="15" t="s">
        <v>49</v>
      </c>
      <c r="D9" s="14">
        <v>0</v>
      </c>
    </row>
    <row r="10" spans="1:8" x14ac:dyDescent="0.2">
      <c r="A10" s="18" t="s">
        <v>238</v>
      </c>
      <c r="B10" s="19"/>
      <c r="C10" s="15" t="s">
        <v>50</v>
      </c>
      <c r="D10" s="14">
        <v>0</v>
      </c>
    </row>
    <row r="11" spans="1:8" x14ac:dyDescent="0.2">
      <c r="A11" s="51" t="s">
        <v>32</v>
      </c>
      <c r="B11" s="52">
        <v>0</v>
      </c>
      <c r="C11" s="20" t="s">
        <v>51</v>
      </c>
      <c r="D11" s="21">
        <v>0</v>
      </c>
    </row>
    <row r="12" spans="1:8" x14ac:dyDescent="0.2">
      <c r="A12" s="13" t="s">
        <v>35</v>
      </c>
      <c r="B12" s="14">
        <v>0</v>
      </c>
      <c r="C12" s="15" t="s">
        <v>52</v>
      </c>
      <c r="D12" s="14">
        <v>0</v>
      </c>
    </row>
    <row r="13" spans="1:8" x14ac:dyDescent="0.2">
      <c r="A13" s="13"/>
      <c r="B13" s="14"/>
      <c r="C13" s="15" t="s">
        <v>53</v>
      </c>
      <c r="D13" s="14">
        <v>0</v>
      </c>
      <c r="H13" s="173"/>
    </row>
    <row r="14" spans="1:8" x14ac:dyDescent="0.2">
      <c r="A14" s="13"/>
      <c r="B14" s="14"/>
      <c r="C14" s="15" t="s">
        <v>54</v>
      </c>
      <c r="D14" s="14">
        <v>0</v>
      </c>
    </row>
    <row r="15" spans="1:8" x14ac:dyDescent="0.2">
      <c r="A15" s="13"/>
      <c r="B15" s="14"/>
      <c r="C15" s="15"/>
      <c r="D15" s="22"/>
    </row>
    <row r="16" spans="1:8" x14ac:dyDescent="0.2">
      <c r="A16" s="9" t="s">
        <v>7</v>
      </c>
      <c r="B16" s="10">
        <f>B17+B18+B19+B20+B21+B22</f>
        <v>0</v>
      </c>
      <c r="C16" s="23" t="s">
        <v>7</v>
      </c>
      <c r="D16" s="10">
        <f>D17+D18+D20</f>
        <v>0</v>
      </c>
    </row>
    <row r="17" spans="1:4" x14ac:dyDescent="0.2">
      <c r="A17" s="53" t="s">
        <v>31</v>
      </c>
      <c r="B17" s="54">
        <v>0</v>
      </c>
      <c r="C17" s="24" t="s">
        <v>51</v>
      </c>
      <c r="D17" s="17">
        <v>0</v>
      </c>
    </row>
    <row r="18" spans="1:4" x14ac:dyDescent="0.2">
      <c r="A18" s="25" t="s">
        <v>36</v>
      </c>
      <c r="B18" s="26">
        <v>0</v>
      </c>
      <c r="C18" s="20" t="s">
        <v>56</v>
      </c>
      <c r="D18" s="21">
        <v>0</v>
      </c>
    </row>
    <row r="19" spans="1:4" x14ac:dyDescent="0.2">
      <c r="A19" s="16" t="s">
        <v>37</v>
      </c>
      <c r="B19" s="26">
        <v>0</v>
      </c>
      <c r="C19" s="24" t="s">
        <v>34</v>
      </c>
      <c r="D19" s="26">
        <v>0</v>
      </c>
    </row>
    <row r="20" spans="1:4" x14ac:dyDescent="0.2">
      <c r="A20" s="25" t="s">
        <v>38</v>
      </c>
      <c r="B20" s="26">
        <v>0</v>
      </c>
      <c r="C20" s="20" t="s">
        <v>57</v>
      </c>
      <c r="D20" s="21">
        <v>0</v>
      </c>
    </row>
    <row r="21" spans="1:4" x14ac:dyDescent="0.2">
      <c r="A21" s="16" t="s">
        <v>6</v>
      </c>
      <c r="B21" s="26">
        <v>0</v>
      </c>
      <c r="C21" s="27" t="s">
        <v>58</v>
      </c>
      <c r="D21" s="26">
        <v>0</v>
      </c>
    </row>
    <row r="22" spans="1:4" x14ac:dyDescent="0.2">
      <c r="A22" s="25" t="s">
        <v>0</v>
      </c>
      <c r="B22" s="26">
        <v>0</v>
      </c>
      <c r="C22" s="27" t="s">
        <v>52</v>
      </c>
      <c r="D22" s="26">
        <v>0</v>
      </c>
    </row>
    <row r="23" spans="1:4" x14ac:dyDescent="0.2">
      <c r="A23" s="28" t="s">
        <v>39</v>
      </c>
      <c r="B23" s="21">
        <v>0</v>
      </c>
      <c r="C23" s="27" t="s">
        <v>59</v>
      </c>
      <c r="D23" s="26">
        <f>PMP!E49</f>
        <v>1149492655.319994</v>
      </c>
    </row>
    <row r="24" spans="1:4" x14ac:dyDescent="0.2">
      <c r="A24" s="16" t="s">
        <v>40</v>
      </c>
      <c r="B24" s="26">
        <v>0</v>
      </c>
      <c r="C24" s="27"/>
      <c r="D24" s="26"/>
    </row>
    <row r="25" spans="1:4" x14ac:dyDescent="0.2">
      <c r="A25" s="28" t="s">
        <v>8</v>
      </c>
      <c r="B25" s="21">
        <v>0</v>
      </c>
      <c r="C25" s="27"/>
      <c r="D25" s="26"/>
    </row>
    <row r="26" spans="1:4" x14ac:dyDescent="0.2">
      <c r="A26" s="16" t="s">
        <v>41</v>
      </c>
      <c r="B26" s="26">
        <v>0</v>
      </c>
      <c r="C26" s="27"/>
      <c r="D26" s="26"/>
    </row>
    <row r="27" spans="1:4" x14ac:dyDescent="0.2">
      <c r="A27" s="25" t="s">
        <v>42</v>
      </c>
      <c r="B27" s="26">
        <v>0</v>
      </c>
      <c r="C27" s="27"/>
      <c r="D27" s="26"/>
    </row>
    <row r="28" spans="1:4" x14ac:dyDescent="0.2">
      <c r="A28" s="25" t="s">
        <v>43</v>
      </c>
      <c r="B28" s="26">
        <v>0</v>
      </c>
      <c r="C28" s="27"/>
      <c r="D28" s="26"/>
    </row>
    <row r="29" spans="1:4" x14ac:dyDescent="0.2">
      <c r="A29" s="28" t="s">
        <v>9</v>
      </c>
      <c r="B29" s="21">
        <v>0</v>
      </c>
      <c r="C29" s="27"/>
      <c r="D29" s="26"/>
    </row>
    <row r="30" spans="1:4" x14ac:dyDescent="0.2">
      <c r="A30" s="16" t="s">
        <v>44</v>
      </c>
      <c r="B30" s="17">
        <v>0</v>
      </c>
      <c r="C30" s="27"/>
      <c r="D30" s="26"/>
    </row>
    <row r="31" spans="1:4" x14ac:dyDescent="0.2">
      <c r="A31" s="29" t="s">
        <v>10</v>
      </c>
      <c r="B31" s="30">
        <f>B7+B16+B23</f>
        <v>1149492655.29</v>
      </c>
      <c r="C31" s="31" t="s">
        <v>11</v>
      </c>
      <c r="D31" s="30">
        <f>D23</f>
        <v>1149492655.319994</v>
      </c>
    </row>
    <row r="32" spans="1:4" x14ac:dyDescent="0.2">
      <c r="A32" s="13"/>
      <c r="B32" s="14"/>
      <c r="C32" s="11" t="s">
        <v>12</v>
      </c>
      <c r="D32" s="32">
        <f>D33</f>
        <v>2.9994010925292969E-2</v>
      </c>
    </row>
    <row r="33" spans="1:4" x14ac:dyDescent="0.2">
      <c r="A33" s="13"/>
      <c r="B33" s="14"/>
      <c r="C33" s="15" t="s">
        <v>61</v>
      </c>
      <c r="D33" s="14">
        <f>D23-B7</f>
        <v>2.9994010925292969E-2</v>
      </c>
    </row>
    <row r="34" spans="1:4" x14ac:dyDescent="0.2">
      <c r="A34" s="13"/>
      <c r="B34" s="14"/>
      <c r="C34" s="33"/>
      <c r="D34" s="14"/>
    </row>
    <row r="35" spans="1:4" x14ac:dyDescent="0.2">
      <c r="A35" s="13"/>
      <c r="B35" s="14"/>
      <c r="C35" s="15"/>
      <c r="D35" s="14"/>
    </row>
    <row r="36" spans="1:4" ht="12" thickBot="1" x14ac:dyDescent="0.25">
      <c r="A36" s="34" t="s">
        <v>13</v>
      </c>
      <c r="B36" s="35">
        <f>B31</f>
        <v>1149492655.29</v>
      </c>
      <c r="C36" s="36" t="s">
        <v>13</v>
      </c>
      <c r="D36" s="37">
        <f>D31-D32</f>
        <v>1149492655.29</v>
      </c>
    </row>
    <row r="37" spans="1:4" x14ac:dyDescent="0.2">
      <c r="A37" s="38"/>
      <c r="B37" s="39"/>
      <c r="C37" s="39"/>
      <c r="D37" s="40"/>
    </row>
    <row r="38" spans="1:4" ht="12.75" x14ac:dyDescent="0.2">
      <c r="A38" s="41"/>
      <c r="B38" s="42"/>
      <c r="C38" s="43"/>
      <c r="D38" s="44"/>
    </row>
    <row r="39" spans="1:4" x14ac:dyDescent="0.2">
      <c r="A39" s="45" t="s">
        <v>14</v>
      </c>
      <c r="B39" s="46"/>
      <c r="C39" s="46" t="s">
        <v>15</v>
      </c>
      <c r="D39" s="47"/>
    </row>
    <row r="40" spans="1:4" ht="12" thickBot="1" x14ac:dyDescent="0.25">
      <c r="A40" s="48"/>
      <c r="B40" s="49"/>
      <c r="C40" s="49"/>
      <c r="D40" s="50"/>
    </row>
  </sheetData>
  <mergeCells count="4">
    <mergeCell ref="A1:D1"/>
    <mergeCell ref="A2:D2"/>
    <mergeCell ref="A3:D3"/>
    <mergeCell ref="A4:D4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PMP</vt:lpstr>
      <vt:lpstr>Balanço Patrimonial</vt:lpstr>
      <vt:lpstr>PMP!Area_de_impressao</vt:lpstr>
    </vt:vector>
  </TitlesOfParts>
  <Company>MPAS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</dc:creator>
  <cp:lastModifiedBy>João de Carvalho</cp:lastModifiedBy>
  <cp:lastPrinted>2015-07-23T19:52:07Z</cp:lastPrinted>
  <dcterms:created xsi:type="dcterms:W3CDTF">2009-06-30T18:50:27Z</dcterms:created>
  <dcterms:modified xsi:type="dcterms:W3CDTF">2016-06-29T17:06:14Z</dcterms:modified>
</cp:coreProperties>
</file>